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 tabRatio="781"/>
  </bookViews>
  <sheets>
    <sheet name="Кольцово" sheetId="49" r:id="rId1"/>
    <sheet name="ЖК Волга Лайф" sheetId="36" r:id="rId2"/>
    <sheet name="ЖК Лесная Мелодия 3" sheetId="35" r:id="rId3"/>
    <sheet name="ЖК Медовый" sheetId="42" r:id="rId4"/>
    <sheet name="ПИФ МЕдовый" sheetId="44" r:id="rId5"/>
  </sheets>
  <definedNames>
    <definedName name="_xlnm._FilterDatabase" localSheetId="1" hidden="1">'ЖК Волга Лайф'!#REF!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36" l="1"/>
  <c r="J52" i="36"/>
  <c r="J51" i="36"/>
  <c r="J50" i="36"/>
  <c r="J49" i="36"/>
  <c r="J48" i="36"/>
  <c r="J47" i="36"/>
  <c r="J46" i="36"/>
  <c r="J45" i="36"/>
  <c r="J44" i="36"/>
  <c r="J43" i="36"/>
  <c r="J42" i="36"/>
  <c r="J41" i="36"/>
  <c r="J40" i="36"/>
  <c r="J39" i="36"/>
  <c r="J38" i="36"/>
  <c r="J37" i="36"/>
  <c r="J36" i="36"/>
  <c r="J35" i="36"/>
  <c r="J34" i="36"/>
  <c r="J33" i="36"/>
  <c r="J32" i="36"/>
  <c r="J31" i="36"/>
  <c r="J30" i="36"/>
  <c r="D3" i="42" l="1"/>
  <c r="F3" i="42"/>
  <c r="D4" i="42"/>
  <c r="F4" i="42"/>
  <c r="D5" i="42"/>
  <c r="F5" i="42"/>
  <c r="D6" i="42"/>
  <c r="F6" i="42"/>
  <c r="D7" i="42"/>
  <c r="F7" i="42"/>
  <c r="D8" i="42"/>
  <c r="F8" i="42"/>
  <c r="D9" i="42"/>
  <c r="F9" i="42"/>
  <c r="D10" i="42"/>
  <c r="F10" i="42"/>
  <c r="D11" i="42"/>
  <c r="F11" i="42"/>
  <c r="D12" i="42"/>
  <c r="F12" i="42"/>
  <c r="D13" i="42"/>
  <c r="F13" i="42"/>
  <c r="D14" i="42"/>
  <c r="F14" i="42"/>
  <c r="D15" i="42"/>
  <c r="F15" i="42"/>
  <c r="D16" i="42"/>
  <c r="F16" i="42"/>
  <c r="D17" i="42"/>
  <c r="F17" i="42"/>
  <c r="F54" i="42"/>
  <c r="F55" i="42"/>
  <c r="F56" i="42"/>
  <c r="F57" i="42"/>
  <c r="F58" i="42"/>
  <c r="F59" i="42"/>
  <c r="F60" i="42"/>
  <c r="F61" i="42"/>
  <c r="F62" i="42"/>
  <c r="F63" i="42"/>
  <c r="F64" i="42"/>
  <c r="F65" i="42"/>
  <c r="F66" i="42"/>
  <c r="F67" i="42"/>
  <c r="F68" i="42"/>
  <c r="F69" i="42"/>
  <c r="F70" i="42"/>
  <c r="F71" i="42"/>
  <c r="F72" i="42"/>
  <c r="F73" i="42"/>
  <c r="F74" i="42"/>
  <c r="F53" i="42"/>
  <c r="D54" i="42"/>
  <c r="D55" i="42"/>
  <c r="D56" i="42"/>
  <c r="D57" i="42"/>
  <c r="D58" i="42"/>
  <c r="D59" i="42"/>
  <c r="D60" i="42"/>
  <c r="D61" i="42"/>
  <c r="D62" i="42"/>
  <c r="D63" i="42"/>
  <c r="D64" i="42"/>
  <c r="D65" i="42"/>
  <c r="D66" i="42"/>
  <c r="D67" i="42"/>
  <c r="D68" i="42"/>
  <c r="D69" i="42"/>
  <c r="D70" i="42"/>
  <c r="D71" i="42"/>
  <c r="D72" i="42"/>
  <c r="D73" i="42"/>
  <c r="D74" i="42"/>
  <c r="D53" i="42"/>
  <c r="F29" i="42"/>
  <c r="F30" i="42"/>
  <c r="F31" i="42"/>
  <c r="F32" i="42"/>
  <c r="F33" i="42"/>
  <c r="F34" i="42"/>
  <c r="F35" i="42"/>
  <c r="F36" i="42"/>
  <c r="F37" i="42"/>
  <c r="F38" i="42"/>
  <c r="F39" i="42"/>
  <c r="F40" i="42"/>
  <c r="F41" i="42"/>
  <c r="F42" i="42"/>
  <c r="F43" i="42"/>
  <c r="F44" i="42"/>
  <c r="F45" i="42"/>
  <c r="F46" i="42"/>
  <c r="F47" i="42"/>
  <c r="F48" i="42"/>
  <c r="F49" i="42"/>
  <c r="F28" i="42"/>
  <c r="D29" i="42"/>
  <c r="D30" i="42"/>
  <c r="D31" i="42"/>
  <c r="D32" i="42"/>
  <c r="D33" i="42"/>
  <c r="D34" i="42"/>
  <c r="D35" i="42"/>
  <c r="D36" i="42"/>
  <c r="D37" i="42"/>
  <c r="D38" i="42"/>
  <c r="D39" i="42"/>
  <c r="D40" i="42"/>
  <c r="D41" i="42"/>
  <c r="D42" i="42"/>
  <c r="D43" i="42"/>
  <c r="D44" i="42"/>
  <c r="D45" i="42"/>
  <c r="D46" i="42"/>
  <c r="D47" i="42"/>
  <c r="D48" i="42"/>
  <c r="D49" i="42"/>
  <c r="D28" i="42"/>
  <c r="F24" i="42"/>
  <c r="D24" i="42"/>
  <c r="F23" i="42"/>
  <c r="D23" i="42"/>
  <c r="F22" i="42"/>
  <c r="D22" i="42"/>
  <c r="F21" i="42"/>
  <c r="D21" i="42"/>
  <c r="F20" i="42"/>
  <c r="D20" i="42"/>
  <c r="F19" i="42"/>
  <c r="D19" i="42"/>
  <c r="F18" i="42"/>
  <c r="D18" i="42"/>
  <c r="J42" i="35" l="1"/>
  <c r="H43" i="35"/>
  <c r="H44" i="35"/>
  <c r="H45" i="35"/>
  <c r="H46" i="35"/>
  <c r="H47" i="35"/>
  <c r="H48" i="35"/>
  <c r="H49" i="35"/>
  <c r="H50" i="35"/>
  <c r="H51" i="35"/>
  <c r="H52" i="35"/>
  <c r="H53" i="35"/>
  <c r="H54" i="35"/>
  <c r="H55" i="35"/>
  <c r="H56" i="35"/>
  <c r="H57" i="35"/>
  <c r="H42" i="35"/>
  <c r="F43" i="35"/>
  <c r="F44" i="35"/>
  <c r="F45" i="35"/>
  <c r="F46" i="35"/>
  <c r="F47" i="35"/>
  <c r="F48" i="35"/>
  <c r="F49" i="35"/>
  <c r="F50" i="35"/>
  <c r="F51" i="35"/>
  <c r="F52" i="35"/>
  <c r="F42" i="35"/>
  <c r="J22" i="35"/>
  <c r="H23" i="35"/>
  <c r="H24" i="35"/>
  <c r="H25" i="35"/>
  <c r="H26" i="35"/>
  <c r="H27" i="35"/>
  <c r="H28" i="35"/>
  <c r="H29" i="35"/>
  <c r="H30" i="35"/>
  <c r="H31" i="35"/>
  <c r="H32" i="35"/>
  <c r="H33" i="35"/>
  <c r="H34" i="35"/>
  <c r="H35" i="35"/>
  <c r="H36" i="35"/>
  <c r="H37" i="35"/>
  <c r="H22" i="35"/>
  <c r="F23" i="35"/>
  <c r="F24" i="35"/>
  <c r="F25" i="35"/>
  <c r="F26" i="35"/>
  <c r="F27" i="35"/>
  <c r="F28" i="35"/>
  <c r="F29" i="35"/>
  <c r="F30" i="35"/>
  <c r="F31" i="35"/>
  <c r="F32" i="35"/>
  <c r="F22" i="35"/>
  <c r="D25" i="35"/>
  <c r="D26" i="35"/>
  <c r="D27" i="35"/>
  <c r="D28" i="35"/>
  <c r="D29" i="35"/>
  <c r="D30" i="35"/>
  <c r="D31" i="35"/>
  <c r="D32" i="35"/>
  <c r="D24" i="35"/>
  <c r="D22" i="35"/>
  <c r="H18" i="35"/>
  <c r="H17" i="35"/>
  <c r="H16" i="35"/>
  <c r="H15" i="35"/>
  <c r="H14" i="35"/>
  <c r="J58" i="36"/>
  <c r="J59" i="36"/>
  <c r="J60" i="36"/>
  <c r="J61" i="36"/>
  <c r="J62" i="36"/>
  <c r="J63" i="36"/>
  <c r="J64" i="36"/>
  <c r="J65" i="36"/>
  <c r="J66" i="36"/>
  <c r="J67" i="36"/>
  <c r="J68" i="36"/>
  <c r="J69" i="36"/>
  <c r="J70" i="36"/>
  <c r="J71" i="36"/>
  <c r="J72" i="36"/>
  <c r="J73" i="36"/>
  <c r="J74" i="36"/>
  <c r="J75" i="36"/>
  <c r="J76" i="36"/>
  <c r="J77" i="36"/>
  <c r="J78" i="36"/>
  <c r="J79" i="36"/>
  <c r="J80" i="36"/>
  <c r="J57" i="36"/>
  <c r="H58" i="36"/>
  <c r="H59" i="36"/>
  <c r="H60" i="36"/>
  <c r="H61" i="36"/>
  <c r="H62" i="36"/>
  <c r="H63" i="36"/>
  <c r="H64" i="36"/>
  <c r="H65" i="36"/>
  <c r="H66" i="36"/>
  <c r="H67" i="36"/>
  <c r="H68" i="36"/>
  <c r="H69" i="36"/>
  <c r="H70" i="36"/>
  <c r="H71" i="36"/>
  <c r="H72" i="36"/>
  <c r="H73" i="36"/>
  <c r="H74" i="36"/>
  <c r="H75" i="36"/>
  <c r="H76" i="36"/>
  <c r="H77" i="36"/>
  <c r="H78" i="36"/>
  <c r="H79" i="36"/>
  <c r="H80" i="36"/>
  <c r="H57" i="36"/>
  <c r="F58" i="36"/>
  <c r="F59" i="36"/>
  <c r="F60" i="36"/>
  <c r="F61" i="36"/>
  <c r="F62" i="36"/>
  <c r="F63" i="36"/>
  <c r="F64" i="36"/>
  <c r="F65" i="36"/>
  <c r="F66" i="36"/>
  <c r="F67" i="36"/>
  <c r="F68" i="36"/>
  <c r="F69" i="36"/>
  <c r="F70" i="36"/>
  <c r="F71" i="36"/>
  <c r="F72" i="36"/>
  <c r="F73" i="36"/>
  <c r="F74" i="36"/>
  <c r="F75" i="36"/>
  <c r="F76" i="36"/>
  <c r="F77" i="36"/>
  <c r="F78" i="36"/>
  <c r="F79" i="36"/>
  <c r="F80" i="36"/>
  <c r="F57" i="36"/>
  <c r="D58" i="36"/>
  <c r="D59" i="36"/>
  <c r="D60" i="36"/>
  <c r="D61" i="36"/>
  <c r="D62" i="36"/>
  <c r="D63" i="36"/>
  <c r="D64" i="36"/>
  <c r="D65" i="36"/>
  <c r="D66" i="36"/>
  <c r="D67" i="36"/>
  <c r="D68" i="36"/>
  <c r="D69" i="36"/>
  <c r="D70" i="36"/>
  <c r="D71" i="36"/>
  <c r="D72" i="36"/>
  <c r="D73" i="36"/>
  <c r="D74" i="36"/>
  <c r="D75" i="36"/>
  <c r="D76" i="36"/>
  <c r="D77" i="36"/>
  <c r="D78" i="36"/>
  <c r="D79" i="36"/>
  <c r="D80" i="36"/>
  <c r="D57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30" i="36"/>
  <c r="F31" i="36"/>
  <c r="F32" i="36"/>
  <c r="F33" i="36"/>
  <c r="F34" i="36"/>
  <c r="F35" i="36"/>
  <c r="F36" i="36"/>
  <c r="F37" i="36"/>
  <c r="F38" i="36"/>
  <c r="F39" i="36"/>
  <c r="F40" i="36"/>
  <c r="F41" i="36"/>
  <c r="F42" i="36"/>
  <c r="F43" i="36"/>
  <c r="F44" i="36"/>
  <c r="F45" i="36"/>
  <c r="F46" i="36"/>
  <c r="F47" i="36"/>
  <c r="F48" i="36"/>
  <c r="F49" i="36"/>
  <c r="F50" i="36"/>
  <c r="F51" i="36"/>
  <c r="F52" i="36"/>
  <c r="F53" i="36"/>
  <c r="F30" i="36"/>
  <c r="D31" i="36"/>
  <c r="D32" i="36"/>
  <c r="D33" i="36"/>
  <c r="D34" i="36"/>
  <c r="D35" i="36"/>
  <c r="D36" i="36"/>
  <c r="D37" i="36"/>
  <c r="D38" i="36"/>
  <c r="D39" i="36"/>
  <c r="D40" i="36"/>
  <c r="D41" i="36"/>
  <c r="D42" i="36"/>
  <c r="D43" i="36"/>
  <c r="D44" i="36"/>
  <c r="D45" i="36"/>
  <c r="D46" i="36"/>
  <c r="D47" i="36"/>
  <c r="D48" i="36"/>
  <c r="D49" i="36"/>
  <c r="D50" i="36"/>
  <c r="D51" i="36"/>
  <c r="D52" i="36"/>
  <c r="D53" i="36"/>
  <c r="D30" i="36"/>
  <c r="F7" i="49" l="1"/>
  <c r="F6" i="49"/>
  <c r="E7" i="49"/>
  <c r="E6" i="49"/>
  <c r="F5" i="49"/>
  <c r="F4" i="49"/>
  <c r="E5" i="49"/>
  <c r="E4" i="49"/>
  <c r="F3" i="49"/>
  <c r="E3" i="49"/>
  <c r="F4" i="35" l="1"/>
  <c r="F5" i="35"/>
  <c r="F6" i="35"/>
  <c r="F7" i="35"/>
  <c r="F8" i="35"/>
  <c r="F9" i="35"/>
  <c r="F10" i="35"/>
  <c r="F11" i="35"/>
  <c r="F12" i="35"/>
  <c r="F13" i="35"/>
  <c r="F3" i="35"/>
  <c r="D5" i="35"/>
  <c r="D6" i="35"/>
  <c r="D7" i="35"/>
  <c r="D8" i="35"/>
  <c r="D9" i="35"/>
  <c r="D10" i="35"/>
  <c r="D11" i="35"/>
  <c r="D12" i="35"/>
  <c r="D13" i="35"/>
  <c r="D3" i="35"/>
  <c r="H4" i="35"/>
  <c r="H5" i="35"/>
  <c r="D26" i="36"/>
  <c r="D25" i="36"/>
  <c r="F26" i="36"/>
  <c r="F25" i="36"/>
  <c r="J26" i="36"/>
  <c r="J25" i="36"/>
  <c r="H26" i="36"/>
  <c r="H25" i="36"/>
  <c r="J6" i="36"/>
  <c r="H6" i="36"/>
  <c r="F6" i="36"/>
  <c r="D6" i="36"/>
  <c r="J8" i="36"/>
  <c r="H8" i="36"/>
  <c r="F8" i="36"/>
  <c r="D8" i="36"/>
  <c r="J7" i="36"/>
  <c r="H7" i="36"/>
  <c r="F7" i="36"/>
  <c r="D7" i="36"/>
  <c r="D4" i="36"/>
  <c r="D3" i="36"/>
  <c r="F4" i="36"/>
  <c r="F3" i="36"/>
  <c r="J4" i="36"/>
  <c r="J3" i="36"/>
  <c r="H4" i="36"/>
  <c r="H3" i="36"/>
  <c r="H3" i="35" l="1"/>
  <c r="J3" i="35"/>
  <c r="H6" i="35"/>
  <c r="H7" i="35"/>
  <c r="H9" i="35" l="1"/>
  <c r="H8" i="35"/>
  <c r="H13" i="35"/>
  <c r="H12" i="35"/>
  <c r="H11" i="35"/>
  <c r="H10" i="35"/>
  <c r="D5" i="36" l="1"/>
  <c r="F5" i="36"/>
  <c r="H5" i="36"/>
  <c r="J5" i="36"/>
  <c r="D9" i="36"/>
  <c r="F9" i="36"/>
  <c r="H9" i="36"/>
  <c r="J9" i="36"/>
  <c r="D10" i="36"/>
  <c r="F10" i="36"/>
  <c r="H10" i="36"/>
  <c r="J10" i="36"/>
  <c r="D11" i="36"/>
  <c r="F11" i="36"/>
  <c r="H11" i="36"/>
  <c r="J11" i="36"/>
  <c r="D12" i="36"/>
  <c r="F12" i="36"/>
  <c r="H12" i="36"/>
  <c r="J12" i="36"/>
  <c r="D13" i="36"/>
  <c r="F13" i="36"/>
  <c r="H13" i="36"/>
  <c r="J13" i="36"/>
  <c r="D14" i="36"/>
  <c r="F14" i="36"/>
  <c r="H14" i="36"/>
  <c r="J14" i="36"/>
  <c r="D15" i="36"/>
  <c r="F15" i="36"/>
  <c r="H15" i="36"/>
  <c r="J15" i="36"/>
  <c r="D16" i="36"/>
  <c r="F16" i="36"/>
  <c r="H16" i="36"/>
  <c r="J16" i="36"/>
  <c r="D17" i="36"/>
  <c r="F17" i="36"/>
  <c r="H17" i="36"/>
  <c r="J17" i="36"/>
  <c r="D18" i="36"/>
  <c r="F18" i="36"/>
  <c r="H18" i="36"/>
  <c r="J18" i="36"/>
  <c r="D19" i="36"/>
  <c r="F19" i="36"/>
  <c r="H19" i="36"/>
  <c r="J19" i="36"/>
  <c r="D20" i="36"/>
  <c r="F20" i="36"/>
  <c r="H20" i="36"/>
  <c r="J20" i="36"/>
  <c r="D21" i="36"/>
  <c r="F21" i="36"/>
  <c r="H21" i="36"/>
  <c r="J21" i="36"/>
  <c r="D22" i="36"/>
  <c r="F22" i="36"/>
  <c r="H22" i="36"/>
  <c r="J22" i="36"/>
  <c r="D23" i="36"/>
  <c r="F23" i="36"/>
  <c r="H23" i="36"/>
  <c r="J23" i="36"/>
  <c r="D24" i="36"/>
  <c r="F24" i="36"/>
  <c r="H24" i="36"/>
  <c r="J24" i="36"/>
  <c r="D3" i="44" l="1"/>
  <c r="F3" i="44" l="1"/>
  <c r="E3" i="44"/>
</calcChain>
</file>

<file path=xl/sharedStrings.xml><?xml version="1.0" encoding="utf-8"?>
<sst xmlns="http://schemas.openxmlformats.org/spreadsheetml/2006/main" count="508" uniqueCount="95">
  <si>
    <t>Объект</t>
  </si>
  <si>
    <t>Площадь кв.м.</t>
  </si>
  <si>
    <t>Ремонт в том числе</t>
  </si>
  <si>
    <t>Стоимость руб.</t>
  </si>
  <si>
    <t>Ремонт</t>
  </si>
  <si>
    <t>Цена кв.м. 16 этаж</t>
  </si>
  <si>
    <t>Цена кв.м.  (высокий)             7-15 этаж</t>
  </si>
  <si>
    <t>Цена кв.м. 3-6 этаж</t>
  </si>
  <si>
    <t>Цена кв.м. 2 этаж</t>
  </si>
  <si>
    <t>ул. Новочеркасская, 49 (дом 14) 1 секция 1к</t>
  </si>
  <si>
    <t>Отложенный ремонт</t>
  </si>
  <si>
    <t>ул. Новочеркасская, 48 (дом 15) 4 секция студия</t>
  </si>
  <si>
    <t>ул. Новочеркасская, 48 (дом 15) 4 секция 1к</t>
  </si>
  <si>
    <t>ул. Новочеркасская, 48 (дом 15) 4 секция 2к</t>
  </si>
  <si>
    <t>Цена кв.м. 7-17 этаж</t>
  </si>
  <si>
    <t>Цена кв.м. 18 этаж</t>
  </si>
  <si>
    <t>Стандартный ремонт</t>
  </si>
  <si>
    <t>Дорогой ремонт + кухня</t>
  </si>
  <si>
    <t>ул. Новочеркасская, 48 (дом 15) 3 секция студия</t>
  </si>
  <si>
    <t>ул. Новочеркасская, 48 (дом 15) 3 секция 1к</t>
  </si>
  <si>
    <t>ул. Новочеркасская, 48 (дом 15) 3 секция 2к</t>
  </si>
  <si>
    <t>Отложенный</t>
  </si>
  <si>
    <t>Стандартный ремонт + кухня</t>
  </si>
  <si>
    <t>ул. Новочеркасская, 48 (дом 15) 2 секция студия</t>
  </si>
  <si>
    <t>ул. Новочеркасская, 48 (дом 15) 2 секция 1к</t>
  </si>
  <si>
    <t>ул. Новочеркасская, 48 (дом 15) 2 секция 2к</t>
  </si>
  <si>
    <t xml:space="preserve">Стандартный ремонт </t>
  </si>
  <si>
    <t>ул. Левитана, д.2, 2к, 6 секция</t>
  </si>
  <si>
    <t>ул. Новочеркасская, 48 (дом 15) 1 секция студия</t>
  </si>
  <si>
    <t>ул. Новочеркасская, 48 (дом 15) 1 секция 1к</t>
  </si>
  <si>
    <t>ул. Новочеркасская, 48 (дом 15) 1 секция 2к</t>
  </si>
  <si>
    <t xml:space="preserve">Площадь </t>
  </si>
  <si>
    <t>Цена за кв.м. 1, 4 этаж</t>
  </si>
  <si>
    <t>Стоимость, руб.</t>
  </si>
  <si>
    <t>Цена за кв.м. 2, 3 этаж</t>
  </si>
  <si>
    <t xml:space="preserve">Ремонт в том числе </t>
  </si>
  <si>
    <t>ул. Новочеркасская, 49 (дом 14) 2 секция студия</t>
  </si>
  <si>
    <t>22 МД 1к</t>
  </si>
  <si>
    <t>22 МД 2к</t>
  </si>
  <si>
    <t>Пл. кв.м.</t>
  </si>
  <si>
    <t>ул. Левитана, д.6, 2к, 1 секция</t>
  </si>
  <si>
    <t>ул. Левитана, д.6, 3к, 1 секция</t>
  </si>
  <si>
    <t>23 МД Студия</t>
  </si>
  <si>
    <t xml:space="preserve">23 МД 1к </t>
  </si>
  <si>
    <t>23 МД 1к</t>
  </si>
  <si>
    <t>23 МД 2к</t>
  </si>
  <si>
    <t>Готовый</t>
  </si>
  <si>
    <t>Готовый ремонт</t>
  </si>
  <si>
    <t>Бывшая рабочих Смертина А.</t>
  </si>
  <si>
    <t>8МД 2к, 4 этаж, кв. 47</t>
  </si>
  <si>
    <t>Примечание</t>
  </si>
  <si>
    <t>Без ремонта</t>
  </si>
  <si>
    <t>Основной Прейскурант по сделкам без комиссии банку, руб.</t>
  </si>
  <si>
    <t>по сделкам с комиссией банку удорожание 6%</t>
  </si>
  <si>
    <t>наличные скидка 2% от Основного Прейскуранта</t>
  </si>
  <si>
    <t>ул. Левитана, д.6, 1к, 2 секция</t>
  </si>
  <si>
    <t>ул. Левитана, д.6, 2к, 2 секция</t>
  </si>
  <si>
    <t>ул. Левитана, д.6, 3к, 2 секция</t>
  </si>
  <si>
    <t>ул. Новочеркасская, 49 (дом 14) 2 секция 1к</t>
  </si>
  <si>
    <t>ул. Новочеркасская, 49 (дом 14) 2 секция2к</t>
  </si>
  <si>
    <t>ул. Новочеркасская, 49 (дом 14) 2 секция 2к</t>
  </si>
  <si>
    <t>ул. Новочеркасская, 53 (дом 19) 1,2 секция 1к</t>
  </si>
  <si>
    <t>Отложенный ремнт</t>
  </si>
  <si>
    <t>ул. Левитана, д.6, студия , 1 секция</t>
  </si>
  <si>
    <t>ул. Левитана, д.6, 1к, 1 секция</t>
  </si>
  <si>
    <t>Адрес</t>
  </si>
  <si>
    <t>Площадь (кв.м.)</t>
  </si>
  <si>
    <t>Земельный участок (кв.м.)</t>
  </si>
  <si>
    <t>Основной Прейскурант с возможностью субсидирования Льготной ипотеки , руб.</t>
  </si>
  <si>
    <t>74,2 кв.м.</t>
  </si>
  <si>
    <t>200 – 250 кв.м.</t>
  </si>
  <si>
    <t>136 кв.м.</t>
  </si>
  <si>
    <t>200 – 300 кв.м.</t>
  </si>
  <si>
    <t>301 – 500 кв.м.</t>
  </si>
  <si>
    <t>Ипотека по базовой ставке и покупка за Наличные средства - скидка 2% от Основного Прейскуранта</t>
  </si>
  <si>
    <t>Субсидирование Семейной и IT ипотеки с удорожанием на 6%</t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</si>
  <si>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 xml:space="preserve">25,26,27,28,29; Рубиновый Проезд 30,31,32,39,40,41 </t>
    </r>
  </si>
  <si>
    <t xml:space="preserve">Рубиновый Проезд 40,41 </t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</si>
  <si>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25,26,27,28, 29; Рубиновый Проезд 30,31,32,39</t>
    </r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</si>
  <si>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25,26,27, 28, 29; Рубиновый Проезд 30,31,32,39,</t>
    </r>
  </si>
  <si>
    <r>
      <t xml:space="preserve">Ценообразование ЖК Кольцово </t>
    </r>
    <r>
      <rPr>
        <b/>
        <sz val="14"/>
        <color rgb="FF00B050"/>
        <rFont val="Calibri"/>
        <family val="2"/>
        <charset val="204"/>
        <scheme val="minor"/>
      </rPr>
      <t>с 01.06.2024г</t>
    </r>
    <r>
      <rPr>
        <b/>
        <sz val="14"/>
        <rFont val="Calibri"/>
        <family val="2"/>
        <charset val="204"/>
        <scheme val="minor"/>
      </rPr>
      <t>., вознаграждение АН 2%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</si>
  <si>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01.06.2024г</t>
    </r>
    <r>
      <rPr>
        <b/>
        <sz val="14"/>
        <rFont val="Calibri"/>
        <family val="2"/>
        <charset val="204"/>
        <scheme val="minor"/>
      </rPr>
      <t>.,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Основной Прейскурант по сделкам без комиссии банку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</si>
  <si>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01.06.2024г.,</t>
    </r>
    <r>
      <rPr>
        <b/>
        <sz val="14"/>
        <rFont val="Calibri"/>
        <family val="2"/>
        <charset val="204"/>
        <scheme val="minor"/>
      </rPr>
      <t xml:space="preserve"> оплата для АН 2%, </t>
    </r>
    <r>
      <rPr>
        <b/>
        <sz val="14"/>
        <color rgb="FFFF0000"/>
        <rFont val="Calibri"/>
        <family val="2"/>
        <charset val="204"/>
        <scheme val="minor"/>
      </rPr>
      <t>по сделкам с комиссией банку удорожание 6%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</si>
  <si>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01.06.2024г.</t>
    </r>
    <r>
      <rPr>
        <b/>
        <sz val="14"/>
        <rFont val="Calibri"/>
        <family val="2"/>
        <charset val="204"/>
        <scheme val="minor"/>
      </rPr>
      <t xml:space="preserve">, оплата для АН 2%, </t>
    </r>
    <r>
      <rPr>
        <b/>
        <sz val="14"/>
        <color rgb="FFFF0000"/>
        <rFont val="Calibri"/>
        <family val="2"/>
        <charset val="204"/>
        <scheme val="minor"/>
      </rPr>
      <t>наличные скидка 2% от Основного Прейскуранта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</si>
  <si>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01.06.2024г.,</t>
    </r>
    <r>
      <rPr>
        <b/>
        <sz val="14"/>
        <rFont val="Calibri"/>
        <family val="2"/>
        <charset val="204"/>
        <scheme val="minor"/>
      </rPr>
      <t xml:space="preserve">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Основной Прейскурант по сделкам без комиссии банку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</si>
  <si>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01.06.2024г.</t>
    </r>
    <r>
      <rPr>
        <b/>
        <sz val="14"/>
        <rFont val="Calibri"/>
        <family val="2"/>
        <charset val="204"/>
        <scheme val="minor"/>
      </rPr>
      <t xml:space="preserve">, </t>
    </r>
    <r>
      <rPr>
        <b/>
        <sz val="14"/>
        <color rgb="FFFF0000"/>
        <rFont val="Calibri"/>
        <family val="2"/>
        <charset val="204"/>
        <scheme val="minor"/>
      </rPr>
      <t>по сделкам с комиссией банку удорожание 6%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</si>
  <si>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01.06.2024г.</t>
    </r>
    <r>
      <rPr>
        <b/>
        <sz val="14"/>
        <rFont val="Calibri"/>
        <family val="2"/>
        <charset val="204"/>
        <scheme val="minor"/>
      </rPr>
      <t xml:space="preserve">, оплата для АН 2%, </t>
    </r>
    <r>
      <rPr>
        <b/>
        <sz val="14"/>
        <color rgb="FFFF0000"/>
        <rFont val="Calibri"/>
        <family val="2"/>
        <charset val="204"/>
        <scheme val="minor"/>
      </rPr>
      <t>наличные скидка 2% от Основного Прейскуранта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</si>
  <si>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01.06.2024г</t>
    </r>
    <r>
      <rPr>
        <b/>
        <sz val="14"/>
        <rFont val="Calibri"/>
        <family val="2"/>
        <charset val="204"/>
        <scheme val="minor"/>
      </rPr>
      <t xml:space="preserve">., оплата для АН 2%, </t>
    </r>
    <r>
      <rPr>
        <b/>
        <sz val="14"/>
        <color rgb="FFFF0000"/>
        <rFont val="Calibri"/>
        <family val="2"/>
        <charset val="204"/>
        <scheme val="minor"/>
      </rPr>
      <t>по сделкам с комиссией банку удорожание 6%</t>
    </r>
  </si>
  <si>
    <r>
      <t xml:space="preserve">Ценообразование квартир на ПИФе </t>
    </r>
    <r>
      <rPr>
        <b/>
        <sz val="14"/>
        <color rgb="FF00B050"/>
        <rFont val="Calibri"/>
        <family val="2"/>
        <charset val="204"/>
        <scheme val="minor"/>
      </rPr>
      <t>с 01.06.2024г.</t>
    </r>
    <r>
      <rPr>
        <b/>
        <sz val="14"/>
        <rFont val="Calibri"/>
        <family val="2"/>
        <charset val="204"/>
        <scheme val="minor"/>
      </rPr>
      <t>, вознаграждение АН 2%</t>
    </r>
  </si>
  <si>
    <t>ул. Левитана, д.6, студия, 3 секция</t>
  </si>
  <si>
    <t>ул. Левитана, д.6, 1к, 3 секция</t>
  </si>
  <si>
    <t>24 МД Студия</t>
  </si>
  <si>
    <t xml:space="preserve">24 МД 1к </t>
  </si>
  <si>
    <t>24 МД 2к</t>
  </si>
  <si>
    <t>ул. Левитана, д.6, 2к, 3 секция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</si>
</sst>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1F497D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DE9D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0">
    <xf numFmtId="0" fontId="0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0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7" fillId="0" borderId="3" xfId="0" applyFont="1" applyBorder="1"/>
    <xf numFmtId="0" fontId="17" fillId="0" borderId="11" xfId="0" applyFont="1" applyBorder="1"/>
    <xf numFmtId="0" fontId="17" fillId="0" borderId="12" xfId="0" applyFont="1" applyBorder="1" applyAlignment="1">
      <alignment horizontal="center"/>
    </xf>
    <xf numFmtId="0" fontId="18" fillId="2" borderId="0" xfId="0" applyFont="1" applyFill="1" applyAlignment="1">
      <alignment horizontal="left"/>
    </xf>
    <xf numFmtId="3" fontId="17" fillId="3" borderId="1" xfId="0" applyNumberFormat="1" applyFont="1" applyFill="1" applyBorder="1" applyAlignment="1">
      <alignment horizontal="center"/>
    </xf>
    <xf numFmtId="3" fontId="17" fillId="3" borderId="15" xfId="0" applyNumberFormat="1" applyFont="1" applyFill="1" applyBorder="1" applyAlignment="1">
      <alignment horizontal="center"/>
    </xf>
    <xf numFmtId="2" fontId="17" fillId="0" borderId="1" xfId="0" applyNumberFormat="1" applyFont="1" applyBorder="1" applyAlignment="1">
      <alignment horizontal="center" wrapText="1"/>
    </xf>
    <xf numFmtId="2" fontId="17" fillId="0" borderId="2" xfId="0" applyNumberFormat="1" applyFont="1" applyBorder="1" applyAlignment="1">
      <alignment horizontal="center" wrapText="1"/>
    </xf>
    <xf numFmtId="0" fontId="16" fillId="2" borderId="5" xfId="0" applyFont="1" applyFill="1" applyBorder="1"/>
    <xf numFmtId="3" fontId="0" fillId="0" borderId="0" xfId="0" applyNumberFormat="1"/>
    <xf numFmtId="0" fontId="19" fillId="3" borderId="8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8" fillId="2" borderId="0" xfId="0" applyFont="1" applyFill="1"/>
    <xf numFmtId="3" fontId="17" fillId="3" borderId="6" xfId="0" applyNumberFormat="1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5" xfId="0" applyFont="1" applyBorder="1"/>
    <xf numFmtId="2" fontId="17" fillId="0" borderId="6" xfId="0" applyNumberFormat="1" applyFont="1" applyBorder="1" applyAlignment="1">
      <alignment horizontal="center" wrapText="1"/>
    </xf>
    <xf numFmtId="0" fontId="16" fillId="2" borderId="11" xfId="0" applyFont="1" applyFill="1" applyBorder="1"/>
    <xf numFmtId="0" fontId="19" fillId="3" borderId="13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1" xfId="0" applyFont="1" applyBorder="1" applyAlignment="1">
      <alignment horizontal="center"/>
    </xf>
    <xf numFmtId="2" fontId="17" fillId="2" borderId="1" xfId="0" applyNumberFormat="1" applyFont="1" applyFill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2" fontId="17" fillId="2" borderId="2" xfId="0" applyNumberFormat="1" applyFont="1" applyFill="1" applyBorder="1" applyAlignment="1">
      <alignment horizontal="center"/>
    </xf>
    <xf numFmtId="3" fontId="17" fillId="3" borderId="2" xfId="0" applyNumberFormat="1" applyFont="1" applyFill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2" fontId="17" fillId="4" borderId="1" xfId="0" applyNumberFormat="1" applyFont="1" applyFill="1" applyBorder="1" applyAlignment="1">
      <alignment horizontal="center"/>
    </xf>
    <xf numFmtId="3" fontId="17" fillId="4" borderId="1" xfId="0" applyNumberFormat="1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3" fontId="17" fillId="3" borderId="22" xfId="0" applyNumberFormat="1" applyFont="1" applyFill="1" applyBorder="1" applyAlignment="1">
      <alignment horizontal="center"/>
    </xf>
    <xf numFmtId="0" fontId="17" fillId="4" borderId="13" xfId="0" applyFont="1" applyFill="1" applyBorder="1" applyAlignment="1">
      <alignment horizontal="center"/>
    </xf>
    <xf numFmtId="2" fontId="17" fillId="4" borderId="14" xfId="0" applyNumberFormat="1" applyFont="1" applyFill="1" applyBorder="1" applyAlignment="1">
      <alignment horizontal="center"/>
    </xf>
    <xf numFmtId="3" fontId="17" fillId="4" borderId="14" xfId="0" applyNumberFormat="1" applyFont="1" applyFill="1" applyBorder="1" applyAlignment="1">
      <alignment horizontal="center"/>
    </xf>
    <xf numFmtId="0" fontId="17" fillId="4" borderId="18" xfId="0" applyFont="1" applyFill="1" applyBorder="1" applyAlignment="1">
      <alignment horizontal="center"/>
    </xf>
    <xf numFmtId="0" fontId="17" fillId="0" borderId="5" xfId="0" applyFont="1" applyBorder="1" applyAlignment="1">
      <alignment horizontal="center"/>
    </xf>
    <xf numFmtId="2" fontId="17" fillId="2" borderId="6" xfId="0" applyNumberFormat="1" applyFont="1" applyFill="1" applyBorder="1" applyAlignment="1">
      <alignment horizontal="center"/>
    </xf>
    <xf numFmtId="3" fontId="16" fillId="3" borderId="14" xfId="0" applyNumberFormat="1" applyFont="1" applyFill="1" applyBorder="1" applyAlignment="1">
      <alignment horizontal="center"/>
    </xf>
    <xf numFmtId="3" fontId="16" fillId="3" borderId="2" xfId="0" applyNumberFormat="1" applyFont="1" applyFill="1" applyBorder="1" applyAlignment="1">
      <alignment horizontal="center"/>
    </xf>
    <xf numFmtId="3" fontId="16" fillId="3" borderId="1" xfId="0" applyNumberFormat="1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3" fontId="16" fillId="3" borderId="6" xfId="0" applyNumberFormat="1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16" fillId="0" borderId="6" xfId="0" applyFont="1" applyBorder="1" applyAlignment="1">
      <alignment horizontal="center"/>
    </xf>
    <xf numFmtId="0" fontId="17" fillId="0" borderId="13" xfId="0" applyFont="1" applyBorder="1"/>
    <xf numFmtId="2" fontId="17" fillId="0" borderId="14" xfId="0" applyNumberFormat="1" applyFont="1" applyBorder="1" applyAlignment="1">
      <alignment horizontal="center" wrapText="1"/>
    </xf>
    <xf numFmtId="0" fontId="17" fillId="0" borderId="18" xfId="0" applyFont="1" applyBorder="1" applyAlignment="1">
      <alignment horizontal="center"/>
    </xf>
    <xf numFmtId="3" fontId="17" fillId="3" borderId="19" xfId="0" applyNumberFormat="1" applyFont="1" applyFill="1" applyBorder="1" applyAlignment="1">
      <alignment horizontal="center"/>
    </xf>
    <xf numFmtId="0" fontId="19" fillId="3" borderId="0" xfId="0" applyFont="1" applyFill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3" fontId="17" fillId="0" borderId="0" xfId="0" applyNumberFormat="1" applyFo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19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23" xfId="0" applyNumberFormat="1" applyBorder="1" applyAlignment="1">
      <alignment horizontal="center"/>
    </xf>
    <xf numFmtId="1" fontId="0" fillId="0" borderId="0" xfId="0" applyNumberFormat="1"/>
    <xf numFmtId="3" fontId="17" fillId="3" borderId="17" xfId="0" applyNumberFormat="1" applyFont="1" applyFill="1" applyBorder="1" applyAlignment="1">
      <alignment horizontal="center"/>
    </xf>
    <xf numFmtId="0" fontId="0" fillId="0" borderId="2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6" fillId="2" borderId="13" xfId="0" applyFont="1" applyFill="1" applyBorder="1"/>
    <xf numFmtId="3" fontId="16" fillId="3" borderId="19" xfId="0" applyNumberFormat="1" applyFont="1" applyFill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2" borderId="18" xfId="0" applyFont="1" applyFill="1" applyBorder="1" applyAlignment="1">
      <alignment horizontal="center"/>
    </xf>
    <xf numFmtId="0" fontId="16" fillId="2" borderId="20" xfId="0" applyFont="1" applyFill="1" applyBorder="1"/>
    <xf numFmtId="0" fontId="0" fillId="3" borderId="6" xfId="0" applyFill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17" fillId="0" borderId="0" xfId="0" applyFont="1" applyBorder="1"/>
    <xf numFmtId="2" fontId="17" fillId="0" borderId="0" xfId="0" applyNumberFormat="1" applyFont="1" applyBorder="1" applyAlignment="1">
      <alignment horizontal="center" wrapText="1"/>
    </xf>
    <xf numFmtId="3" fontId="17" fillId="3" borderId="0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2" fontId="17" fillId="0" borderId="31" xfId="0" applyNumberFormat="1" applyFont="1" applyBorder="1" applyAlignment="1">
      <alignment horizontal="center" wrapText="1"/>
    </xf>
    <xf numFmtId="3" fontId="17" fillId="3" borderId="31" xfId="0" applyNumberFormat="1" applyFont="1" applyFill="1" applyBorder="1" applyAlignment="1">
      <alignment horizontal="center"/>
    </xf>
    <xf numFmtId="0" fontId="17" fillId="0" borderId="32" xfId="0" applyFont="1" applyBorder="1" applyAlignment="1">
      <alignment horizontal="center"/>
    </xf>
    <xf numFmtId="2" fontId="17" fillId="0" borderId="33" xfId="0" applyNumberFormat="1" applyFont="1" applyBorder="1" applyAlignment="1">
      <alignment horizontal="center" wrapText="1"/>
    </xf>
    <xf numFmtId="3" fontId="17" fillId="3" borderId="23" xfId="0" applyNumberFormat="1" applyFont="1" applyFill="1" applyBorder="1" applyAlignment="1">
      <alignment horizontal="center"/>
    </xf>
    <xf numFmtId="3" fontId="17" fillId="3" borderId="34" xfId="0" applyNumberFormat="1" applyFont="1" applyFill="1" applyBorder="1" applyAlignment="1">
      <alignment horizontal="center"/>
    </xf>
    <xf numFmtId="164" fontId="17" fillId="0" borderId="17" xfId="0" applyNumberFormat="1" applyFont="1" applyBorder="1" applyAlignment="1">
      <alignment horizontal="center"/>
    </xf>
    <xf numFmtId="164" fontId="17" fillId="0" borderId="23" xfId="0" applyNumberFormat="1" applyFont="1" applyBorder="1" applyAlignment="1">
      <alignment horizontal="center"/>
    </xf>
    <xf numFmtId="164" fontId="17" fillId="0" borderId="34" xfId="0" applyNumberFormat="1" applyFont="1" applyBorder="1" applyAlignment="1">
      <alignment horizontal="center"/>
    </xf>
    <xf numFmtId="164" fontId="17" fillId="0" borderId="19" xfId="0" applyNumberFormat="1" applyFont="1" applyBorder="1" applyAlignment="1">
      <alignment horizontal="center"/>
    </xf>
    <xf numFmtId="164" fontId="17" fillId="0" borderId="15" xfId="0" applyNumberFormat="1" applyFont="1" applyBorder="1" applyAlignment="1">
      <alignment horizontal="center"/>
    </xf>
    <xf numFmtId="164" fontId="17" fillId="0" borderId="22" xfId="0" applyNumberFormat="1" applyFont="1" applyBorder="1" applyAlignment="1">
      <alignment horizontal="center"/>
    </xf>
    <xf numFmtId="2" fontId="17" fillId="0" borderId="17" xfId="0" applyNumberFormat="1" applyFont="1" applyBorder="1" applyAlignment="1">
      <alignment horizontal="center" wrapText="1"/>
    </xf>
    <xf numFmtId="3" fontId="17" fillId="3" borderId="35" xfId="0" applyNumberFormat="1" applyFont="1" applyFill="1" applyBorder="1" applyAlignment="1">
      <alignment horizontal="center"/>
    </xf>
    <xf numFmtId="0" fontId="17" fillId="0" borderId="24" xfId="0" applyFont="1" applyBorder="1" applyAlignment="1">
      <alignment horizontal="center"/>
    </xf>
    <xf numFmtId="2" fontId="17" fillId="0" borderId="15" xfId="0" applyNumberFormat="1" applyFont="1" applyBorder="1" applyAlignment="1">
      <alignment horizontal="center" wrapText="1"/>
    </xf>
    <xf numFmtId="2" fontId="17" fillId="0" borderId="23" xfId="0" applyNumberFormat="1" applyFont="1" applyBorder="1" applyAlignment="1">
      <alignment horizontal="center" wrapText="1"/>
    </xf>
    <xf numFmtId="2" fontId="17" fillId="0" borderId="19" xfId="0" applyNumberFormat="1" applyFont="1" applyBorder="1" applyAlignment="1">
      <alignment horizontal="center" wrapText="1"/>
    </xf>
    <xf numFmtId="3" fontId="17" fillId="3" borderId="36" xfId="0" applyNumberFormat="1" applyFont="1" applyFill="1" applyBorder="1" applyAlignment="1">
      <alignment horizontal="center"/>
    </xf>
    <xf numFmtId="3" fontId="17" fillId="3" borderId="37" xfId="0" applyNumberFormat="1" applyFont="1" applyFill="1" applyBorder="1" applyAlignment="1">
      <alignment horizontal="center"/>
    </xf>
    <xf numFmtId="164" fontId="17" fillId="0" borderId="14" xfId="0" applyNumberFormat="1" applyFont="1" applyBorder="1" applyAlignment="1">
      <alignment horizontal="center"/>
    </xf>
    <xf numFmtId="164" fontId="17" fillId="0" borderId="2" xfId="0" applyNumberFormat="1" applyFon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164" fontId="17" fillId="0" borderId="33" xfId="0" applyNumberFormat="1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3" fontId="17" fillId="3" borderId="14" xfId="0" applyNumberFormat="1" applyFont="1" applyFill="1" applyBorder="1" applyAlignment="1">
      <alignment horizontal="center"/>
    </xf>
    <xf numFmtId="3" fontId="17" fillId="3" borderId="33" xfId="0" applyNumberFormat="1" applyFont="1" applyFill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6" fillId="2" borderId="8" xfId="0" applyFont="1" applyFill="1" applyBorder="1"/>
    <xf numFmtId="0" fontId="16" fillId="0" borderId="9" xfId="0" applyFont="1" applyBorder="1" applyAlignment="1">
      <alignment horizontal="center"/>
    </xf>
    <xf numFmtId="3" fontId="16" fillId="3" borderId="16" xfId="0" applyNumberFormat="1" applyFont="1" applyFill="1" applyBorder="1" applyAlignment="1">
      <alignment horizontal="center"/>
    </xf>
    <xf numFmtId="3" fontId="16" fillId="3" borderId="9" xfId="0" applyNumberFormat="1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164" fontId="16" fillId="2" borderId="16" xfId="0" applyNumberFormat="1" applyFont="1" applyFill="1" applyBorder="1" applyAlignment="1">
      <alignment horizontal="center"/>
    </xf>
    <xf numFmtId="164" fontId="16" fillId="2" borderId="17" xfId="0" applyNumberFormat="1" applyFont="1" applyFill="1" applyBorder="1" applyAlignment="1">
      <alignment horizontal="center"/>
    </xf>
    <xf numFmtId="164" fontId="16" fillId="2" borderId="2" xfId="0" applyNumberFormat="1" applyFont="1" applyFill="1" applyBorder="1" applyAlignment="1">
      <alignment horizontal="center"/>
    </xf>
    <xf numFmtId="164" fontId="16" fillId="2" borderId="15" xfId="0" applyNumberFormat="1" applyFont="1" applyFill="1" applyBorder="1" applyAlignment="1">
      <alignment horizontal="center"/>
    </xf>
    <xf numFmtId="164" fontId="16" fillId="2" borderId="6" xfId="0" applyNumberFormat="1" applyFont="1" applyFill="1" applyBorder="1" applyAlignment="1">
      <alignment horizontal="center"/>
    </xf>
    <xf numFmtId="164" fontId="16" fillId="2" borderId="14" xfId="0" applyNumberFormat="1" applyFont="1" applyFill="1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3" fontId="16" fillId="3" borderId="22" xfId="0" applyNumberFormat="1" applyFont="1" applyFill="1" applyBorder="1" applyAlignment="1">
      <alignment horizontal="center"/>
    </xf>
    <xf numFmtId="3" fontId="16" fillId="3" borderId="33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164" fontId="16" fillId="2" borderId="22" xfId="0" applyNumberFormat="1" applyFont="1" applyFill="1" applyBorder="1" applyAlignment="1">
      <alignment horizontal="center"/>
    </xf>
    <xf numFmtId="164" fontId="16" fillId="2" borderId="23" xfId="0" applyNumberFormat="1" applyFont="1" applyFill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64" fontId="17" fillId="4" borderId="14" xfId="0" applyNumberFormat="1" applyFont="1" applyFill="1" applyBorder="1" applyAlignment="1">
      <alignment horizontal="center"/>
    </xf>
    <xf numFmtId="164" fontId="17" fillId="4" borderId="1" xfId="0" applyNumberFormat="1" applyFont="1" applyFill="1" applyBorder="1" applyAlignment="1">
      <alignment horizontal="center"/>
    </xf>
    <xf numFmtId="164" fontId="17" fillId="2" borderId="2" xfId="0" applyNumberFormat="1" applyFont="1" applyFill="1" applyBorder="1" applyAlignment="1">
      <alignment horizontal="center"/>
    </xf>
    <xf numFmtId="164" fontId="17" fillId="2" borderId="1" xfId="0" applyNumberFormat="1" applyFont="1" applyFill="1" applyBorder="1" applyAlignment="1">
      <alignment horizontal="center"/>
    </xf>
    <xf numFmtId="164" fontId="17" fillId="2" borderId="6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5" borderId="13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3" fontId="22" fillId="0" borderId="6" xfId="0" applyNumberFormat="1" applyFont="1" applyBorder="1" applyAlignment="1">
      <alignment horizontal="center" vertical="center" wrapText="1"/>
    </xf>
    <xf numFmtId="3" fontId="22" fillId="0" borderId="19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3" fontId="22" fillId="0" borderId="2" xfId="0" applyNumberFormat="1" applyFont="1" applyBorder="1" applyAlignment="1">
      <alignment horizontal="center" vertical="center" wrapText="1"/>
    </xf>
    <xf numFmtId="3" fontId="22" fillId="0" borderId="15" xfId="0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3" fontId="22" fillId="0" borderId="14" xfId="0" applyNumberFormat="1" applyFont="1" applyBorder="1" applyAlignment="1">
      <alignment horizontal="center" vertical="center" wrapText="1"/>
    </xf>
    <xf numFmtId="3" fontId="22" fillId="0" borderId="17" xfId="0" applyNumberFormat="1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/>
    </xf>
    <xf numFmtId="3" fontId="22" fillId="0" borderId="33" xfId="0" applyNumberFormat="1" applyFont="1" applyBorder="1" applyAlignment="1">
      <alignment horizontal="center" vertical="center" wrapText="1"/>
    </xf>
    <xf numFmtId="3" fontId="22" fillId="0" borderId="22" xfId="0" applyNumberFormat="1" applyFont="1" applyBorder="1" applyAlignment="1">
      <alignment horizontal="center" vertical="center" wrapText="1"/>
    </xf>
    <xf numFmtId="3" fontId="24" fillId="3" borderId="14" xfId="0" applyNumberFormat="1" applyFont="1" applyFill="1" applyBorder="1" applyAlignment="1">
      <alignment horizontal="center"/>
    </xf>
    <xf numFmtId="164" fontId="24" fillId="3" borderId="17" xfId="0" applyNumberFormat="1" applyFont="1" applyFill="1" applyBorder="1" applyAlignment="1">
      <alignment horizontal="center"/>
    </xf>
    <xf numFmtId="164" fontId="16" fillId="3" borderId="14" xfId="0" applyNumberFormat="1" applyFont="1" applyFill="1" applyBorder="1" applyAlignment="1">
      <alignment horizontal="center"/>
    </xf>
    <xf numFmtId="164" fontId="16" fillId="3" borderId="1" xfId="0" applyNumberFormat="1" applyFont="1" applyFill="1" applyBorder="1" applyAlignment="1">
      <alignment horizontal="center"/>
    </xf>
    <xf numFmtId="164" fontId="16" fillId="3" borderId="6" xfId="0" applyNumberFormat="1" applyFont="1" applyFill="1" applyBorder="1" applyAlignment="1">
      <alignment horizontal="center"/>
    </xf>
    <xf numFmtId="164" fontId="16" fillId="3" borderId="17" xfId="0" applyNumberFormat="1" applyFont="1" applyFill="1" applyBorder="1" applyAlignment="1">
      <alignment horizontal="center"/>
    </xf>
    <xf numFmtId="0" fontId="17" fillId="4" borderId="11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24" fillId="0" borderId="0" xfId="0" applyFont="1"/>
    <xf numFmtId="164" fontId="26" fillId="0" borderId="23" xfId="0" applyNumberFormat="1" applyFont="1" applyBorder="1" applyAlignment="1">
      <alignment horizontal="center"/>
    </xf>
    <xf numFmtId="3" fontId="26" fillId="3" borderId="23" xfId="0" applyNumberFormat="1" applyFont="1" applyFill="1" applyBorder="1" applyAlignment="1">
      <alignment horizontal="center"/>
    </xf>
    <xf numFmtId="164" fontId="26" fillId="0" borderId="22" xfId="0" applyNumberFormat="1" applyFont="1" applyBorder="1" applyAlignment="1">
      <alignment horizontal="center"/>
    </xf>
    <xf numFmtId="3" fontId="26" fillId="3" borderId="22" xfId="0" applyNumberFormat="1" applyFont="1" applyFill="1" applyBorder="1" applyAlignment="1">
      <alignment horizontal="center"/>
    </xf>
    <xf numFmtId="164" fontId="26" fillId="0" borderId="17" xfId="0" applyNumberFormat="1" applyFont="1" applyBorder="1" applyAlignment="1">
      <alignment horizontal="center"/>
    </xf>
    <xf numFmtId="3" fontId="26" fillId="3" borderId="17" xfId="0" applyNumberFormat="1" applyFont="1" applyFill="1" applyBorder="1" applyAlignment="1">
      <alignment horizontal="center"/>
    </xf>
    <xf numFmtId="164" fontId="26" fillId="0" borderId="34" xfId="0" applyNumberFormat="1" applyFont="1" applyBorder="1" applyAlignment="1">
      <alignment horizontal="center"/>
    </xf>
    <xf numFmtId="3" fontId="26" fillId="3" borderId="34" xfId="0" applyNumberFormat="1" applyFont="1" applyFill="1" applyBorder="1" applyAlignment="1">
      <alignment horizontal="center"/>
    </xf>
    <xf numFmtId="164" fontId="26" fillId="0" borderId="15" xfId="0" applyNumberFormat="1" applyFont="1" applyBorder="1" applyAlignment="1">
      <alignment horizontal="center"/>
    </xf>
    <xf numFmtId="3" fontId="26" fillId="3" borderId="15" xfId="0" applyNumberFormat="1" applyFont="1" applyFill="1" applyBorder="1" applyAlignment="1">
      <alignment horizontal="center"/>
    </xf>
    <xf numFmtId="164" fontId="26" fillId="0" borderId="19" xfId="0" applyNumberFormat="1" applyFont="1" applyBorder="1" applyAlignment="1">
      <alignment horizontal="center"/>
    </xf>
    <xf numFmtId="3" fontId="26" fillId="3" borderId="6" xfId="0" applyNumberFormat="1" applyFont="1" applyFill="1" applyBorder="1" applyAlignment="1">
      <alignment horizontal="center"/>
    </xf>
    <xf numFmtId="164" fontId="26" fillId="0" borderId="14" xfId="0" applyNumberFormat="1" applyFont="1" applyBorder="1" applyAlignment="1">
      <alignment horizontal="center"/>
    </xf>
    <xf numFmtId="3" fontId="26" fillId="3" borderId="14" xfId="0" applyNumberFormat="1" applyFont="1" applyFill="1" applyBorder="1" applyAlignment="1">
      <alignment horizontal="center"/>
    </xf>
    <xf numFmtId="164" fontId="26" fillId="0" borderId="2" xfId="0" applyNumberFormat="1" applyFont="1" applyBorder="1" applyAlignment="1">
      <alignment horizontal="center"/>
    </xf>
    <xf numFmtId="3" fontId="26" fillId="3" borderId="2" xfId="0" applyNumberFormat="1" applyFont="1" applyFill="1" applyBorder="1" applyAlignment="1">
      <alignment horizontal="center"/>
    </xf>
    <xf numFmtId="164" fontId="26" fillId="0" borderId="6" xfId="0" applyNumberFormat="1" applyFont="1" applyBorder="1" applyAlignment="1">
      <alignment horizontal="center"/>
    </xf>
    <xf numFmtId="164" fontId="26" fillId="0" borderId="33" xfId="0" applyNumberFormat="1" applyFont="1" applyBorder="1" applyAlignment="1">
      <alignment horizontal="center"/>
    </xf>
    <xf numFmtId="3" fontId="26" fillId="3" borderId="33" xfId="0" applyNumberFormat="1" applyFont="1" applyFill="1" applyBorder="1" applyAlignment="1">
      <alignment horizontal="center"/>
    </xf>
    <xf numFmtId="164" fontId="0" fillId="0" borderId="0" xfId="0" applyNumberFormat="1"/>
    <xf numFmtId="0" fontId="24" fillId="0" borderId="38" xfId="0" applyFont="1" applyBorder="1" applyAlignment="1">
      <alignment horizontal="left"/>
    </xf>
    <xf numFmtId="0" fontId="24" fillId="0" borderId="0" xfId="0" applyFont="1" applyBorder="1" applyAlignment="1">
      <alignment horizontal="left"/>
    </xf>
  </cellXfs>
  <cellStyles count="40">
    <cellStyle name="Обычный" xfId="0" builtinId="0"/>
    <cellStyle name="Обычный 10" xfId="19"/>
    <cellStyle name="Обычный 10 2" xfId="38"/>
    <cellStyle name="Обычный 11" xfId="39"/>
    <cellStyle name="Обычный 2" xfId="1"/>
    <cellStyle name="Обычный 2 2" xfId="2"/>
    <cellStyle name="Обычный 2 2 2" xfId="5"/>
    <cellStyle name="Обычный 2 2 2 2" xfId="11"/>
    <cellStyle name="Обычный 2 2 2 2 2" xfId="30"/>
    <cellStyle name="Обычный 2 2 2 3" xfId="24"/>
    <cellStyle name="Обычный 2 2 3" xfId="8"/>
    <cellStyle name="Обычный 2 2 3 2" xfId="27"/>
    <cellStyle name="Обычный 2 2 4" xfId="21"/>
    <cellStyle name="Обычный 2 3" xfId="4"/>
    <cellStyle name="Обычный 2 3 2" xfId="10"/>
    <cellStyle name="Обычный 2 3 2 2" xfId="29"/>
    <cellStyle name="Обычный 2 3 3" xfId="23"/>
    <cellStyle name="Обычный 2 4" xfId="7"/>
    <cellStyle name="Обычный 2 4 2" xfId="26"/>
    <cellStyle name="Обычный 2 5" xfId="20"/>
    <cellStyle name="Обычный 3" xfId="3"/>
    <cellStyle name="Обычный 3 2" xfId="6"/>
    <cellStyle name="Обычный 3 2 2" xfId="12"/>
    <cellStyle name="Обычный 3 2 2 2" xfId="31"/>
    <cellStyle name="Обычный 3 2 3" xfId="25"/>
    <cellStyle name="Обычный 3 3" xfId="9"/>
    <cellStyle name="Обычный 3 3 2" xfId="28"/>
    <cellStyle name="Обычный 3 4" xfId="22"/>
    <cellStyle name="Обычный 4" xfId="13"/>
    <cellStyle name="Обычный 4 2" xfId="32"/>
    <cellStyle name="Обычный 5" xfId="14"/>
    <cellStyle name="Обычный 5 2" xfId="33"/>
    <cellStyle name="Обычный 6" xfId="15"/>
    <cellStyle name="Обычный 6 2" xfId="34"/>
    <cellStyle name="Обычный 7" xfId="16"/>
    <cellStyle name="Обычный 7 2" xfId="35"/>
    <cellStyle name="Обычный 8" xfId="17"/>
    <cellStyle name="Обычный 8 2" xfId="36"/>
    <cellStyle name="Обычный 9" xfId="18"/>
    <cellStyle name="Обычный 9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7"/>
  <sheetViews>
    <sheetView tabSelected="1" zoomScaleNormal="100" workbookViewId="0">
      <selection activeCell="F19" sqref="F19"/>
    </sheetView>
  </sheetViews>
  <sheetFormatPr defaultRowHeight="15" x14ac:dyDescent="0.25"/>
  <cols>
    <col min="1" max="1" width="39" customWidth="1"/>
    <col min="2" max="2" width="11.7109375" customWidth="1"/>
    <col min="3" max="3" width="17.140625" customWidth="1"/>
    <col min="4" max="4" width="23.85546875" customWidth="1"/>
    <col min="5" max="5" width="22.7109375" customWidth="1"/>
    <col min="6" max="6" width="26.140625" customWidth="1"/>
    <col min="7" max="7" width="14.7109375" customWidth="1"/>
    <col min="8" max="8" width="25.85546875" customWidth="1"/>
  </cols>
  <sheetData>
    <row r="1" spans="1:7" s="2" customFormat="1" ht="19.5" thickBot="1" x14ac:dyDescent="0.35">
      <c r="A1" s="10" t="s">
        <v>80</v>
      </c>
    </row>
    <row r="2" spans="1:7" ht="73.5" customHeight="1" x14ac:dyDescent="0.25">
      <c r="A2" s="150" t="s">
        <v>65</v>
      </c>
      <c r="B2" s="151" t="s">
        <v>66</v>
      </c>
      <c r="C2" s="151" t="s">
        <v>67</v>
      </c>
      <c r="D2" s="151" t="s">
        <v>68</v>
      </c>
      <c r="E2" s="151" t="s">
        <v>75</v>
      </c>
      <c r="F2" s="152" t="s">
        <v>74</v>
      </c>
      <c r="G2" s="153" t="s">
        <v>4</v>
      </c>
    </row>
    <row r="3" spans="1:7" ht="32.25" thickBot="1" x14ac:dyDescent="0.3">
      <c r="A3" s="154" t="s">
        <v>76</v>
      </c>
      <c r="B3" s="155" t="s">
        <v>69</v>
      </c>
      <c r="C3" s="155" t="s">
        <v>70</v>
      </c>
      <c r="D3" s="156">
        <v>5465000</v>
      </c>
      <c r="E3" s="156">
        <f>D3*106%</f>
        <v>5792900</v>
      </c>
      <c r="F3" s="157">
        <f>D3*0.98</f>
        <v>5355700</v>
      </c>
      <c r="G3" s="158" t="s">
        <v>10</v>
      </c>
    </row>
    <row r="4" spans="1:7" ht="30" x14ac:dyDescent="0.25">
      <c r="A4" s="163" t="s">
        <v>77</v>
      </c>
      <c r="B4" s="164" t="s">
        <v>71</v>
      </c>
      <c r="C4" s="164" t="s">
        <v>72</v>
      </c>
      <c r="D4" s="165">
        <v>8150000</v>
      </c>
      <c r="E4" s="165">
        <f>D4*106%</f>
        <v>8639000</v>
      </c>
      <c r="F4" s="166">
        <f>D4*0.98</f>
        <v>7987000</v>
      </c>
      <c r="G4" s="82" t="s">
        <v>10</v>
      </c>
    </row>
    <row r="5" spans="1:7" ht="30.75" thickBot="1" x14ac:dyDescent="0.3">
      <c r="A5" s="167" t="s">
        <v>77</v>
      </c>
      <c r="B5" s="168" t="s">
        <v>71</v>
      </c>
      <c r="C5" s="168" t="s">
        <v>73</v>
      </c>
      <c r="D5" s="169">
        <v>8300000</v>
      </c>
      <c r="E5" s="169">
        <f>D5*106%</f>
        <v>8798000</v>
      </c>
      <c r="F5" s="170">
        <f>D5*0.98</f>
        <v>8134000</v>
      </c>
      <c r="G5" s="81" t="s">
        <v>10</v>
      </c>
    </row>
    <row r="6" spans="1:7" ht="36" customHeight="1" x14ac:dyDescent="0.25">
      <c r="A6" s="159" t="s">
        <v>78</v>
      </c>
      <c r="B6" s="160" t="s">
        <v>71</v>
      </c>
      <c r="C6" s="160" t="s">
        <v>72</v>
      </c>
      <c r="D6" s="161">
        <v>6500000</v>
      </c>
      <c r="E6" s="161">
        <f>D6*106%</f>
        <v>6890000</v>
      </c>
      <c r="F6" s="162">
        <f>D6*0.98</f>
        <v>6370000</v>
      </c>
      <c r="G6" s="89" t="s">
        <v>51</v>
      </c>
    </row>
    <row r="7" spans="1:7" ht="39" customHeight="1" thickBot="1" x14ac:dyDescent="0.3">
      <c r="A7" s="154" t="s">
        <v>79</v>
      </c>
      <c r="B7" s="155" t="s">
        <v>71</v>
      </c>
      <c r="C7" s="155" t="s">
        <v>73</v>
      </c>
      <c r="D7" s="156">
        <v>6650000</v>
      </c>
      <c r="E7" s="156">
        <f>D7*106%</f>
        <v>7049000</v>
      </c>
      <c r="F7" s="157">
        <f>D7*0.98</f>
        <v>6517000</v>
      </c>
      <c r="G7" s="158" t="s">
        <v>51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T80"/>
  <sheetViews>
    <sheetView topLeftCell="A34" zoomScale="90" zoomScaleNormal="90" workbookViewId="0">
      <selection activeCell="U42" sqref="U42"/>
    </sheetView>
  </sheetViews>
  <sheetFormatPr defaultColWidth="8.85546875" defaultRowHeight="15" x14ac:dyDescent="0.25"/>
  <cols>
    <col min="1" max="1" width="45.7109375" customWidth="1"/>
    <col min="2" max="2" width="7.7109375" customWidth="1"/>
    <col min="3" max="3" width="11.7109375" customWidth="1"/>
    <col min="4" max="4" width="13.7109375" customWidth="1"/>
    <col min="5" max="5" width="13.140625" style="1" customWidth="1"/>
    <col min="6" max="6" width="12.42578125" customWidth="1"/>
    <col min="7" max="7" width="13.28515625" style="1" customWidth="1"/>
    <col min="8" max="8" width="13.140625" style="1" customWidth="1"/>
    <col min="9" max="9" width="13.28515625" style="1" customWidth="1"/>
    <col min="10" max="10" width="13.42578125" style="1" customWidth="1"/>
    <col min="11" max="11" width="31.7109375" style="1" customWidth="1"/>
    <col min="12" max="12" width="8.7109375" style="1" customWidth="1"/>
    <col min="13" max="13" width="11.140625" customWidth="1"/>
    <col min="14" max="14" width="12.140625" customWidth="1"/>
    <col min="16" max="16" width="11.140625" customWidth="1"/>
    <col min="20" max="20" width="11.85546875" customWidth="1"/>
  </cols>
  <sheetData>
    <row r="1" spans="1:17" s="2" customFormat="1" ht="27.75" customHeight="1" thickBot="1" x14ac:dyDescent="0.35">
      <c r="A1" s="21" t="s">
        <v>81</v>
      </c>
      <c r="E1" s="3"/>
      <c r="G1" s="3"/>
      <c r="H1" s="3"/>
      <c r="I1" s="3"/>
      <c r="J1" s="3"/>
      <c r="K1" s="3"/>
      <c r="L1" s="3"/>
    </row>
    <row r="2" spans="1:17" ht="45" customHeight="1" thickBot="1" x14ac:dyDescent="0.3">
      <c r="A2" s="17" t="s">
        <v>0</v>
      </c>
      <c r="B2" s="18" t="s">
        <v>39</v>
      </c>
      <c r="C2" s="19" t="s">
        <v>8</v>
      </c>
      <c r="D2" s="18" t="s">
        <v>3</v>
      </c>
      <c r="E2" s="19" t="s">
        <v>7</v>
      </c>
      <c r="F2" s="18" t="s">
        <v>3</v>
      </c>
      <c r="G2" s="19" t="s">
        <v>14</v>
      </c>
      <c r="H2" s="18" t="s">
        <v>3</v>
      </c>
      <c r="I2" s="19" t="s">
        <v>15</v>
      </c>
      <c r="J2" s="18" t="s">
        <v>3</v>
      </c>
      <c r="K2" s="20" t="s">
        <v>2</v>
      </c>
      <c r="L2" s="66"/>
    </row>
    <row r="3" spans="1:17" x14ac:dyDescent="0.25">
      <c r="A3" s="7" t="s">
        <v>9</v>
      </c>
      <c r="B3" s="13">
        <v>56.58</v>
      </c>
      <c r="C3" s="101">
        <v>89350</v>
      </c>
      <c r="D3" s="98">
        <f>C3*B3</f>
        <v>5055423</v>
      </c>
      <c r="E3" s="101">
        <v>89850</v>
      </c>
      <c r="F3" s="98">
        <f>E3*B3</f>
        <v>5083713</v>
      </c>
      <c r="G3" s="101">
        <v>90350</v>
      </c>
      <c r="H3" s="98">
        <f>G3*B3</f>
        <v>5112003</v>
      </c>
      <c r="I3" s="101">
        <v>89850</v>
      </c>
      <c r="J3" s="98">
        <f>I3*B3</f>
        <v>5083713</v>
      </c>
      <c r="K3" s="36" t="s">
        <v>47</v>
      </c>
      <c r="L3" s="32"/>
      <c r="O3" s="16"/>
    </row>
    <row r="4" spans="1:17" ht="15.75" thickBot="1" x14ac:dyDescent="0.3">
      <c r="A4" s="7" t="s">
        <v>9</v>
      </c>
      <c r="B4" s="97">
        <v>58.22</v>
      </c>
      <c r="C4" s="101">
        <v>88900</v>
      </c>
      <c r="D4" s="46">
        <f>C4*B4</f>
        <v>5175758</v>
      </c>
      <c r="E4" s="105">
        <v>89400</v>
      </c>
      <c r="F4" s="46">
        <f>E4*B4</f>
        <v>5204868</v>
      </c>
      <c r="G4" s="105">
        <v>89900</v>
      </c>
      <c r="H4" s="46">
        <f>G4*B4</f>
        <v>5233978</v>
      </c>
      <c r="I4" s="105">
        <v>89400</v>
      </c>
      <c r="J4" s="46">
        <f>I4*B4</f>
        <v>5204868</v>
      </c>
      <c r="K4" s="41" t="s">
        <v>47</v>
      </c>
      <c r="L4" s="32"/>
      <c r="O4" s="16"/>
    </row>
    <row r="5" spans="1:17" x14ac:dyDescent="0.25">
      <c r="A5" s="62" t="s">
        <v>36</v>
      </c>
      <c r="B5" s="63">
        <v>21.6</v>
      </c>
      <c r="C5" s="100">
        <v>130709</v>
      </c>
      <c r="D5" s="80">
        <f t="shared" ref="D5:D24" si="0">C5*B5</f>
        <v>2823314.4000000004</v>
      </c>
      <c r="E5" s="100">
        <v>131209</v>
      </c>
      <c r="F5" s="80">
        <f t="shared" ref="F5:F24" si="1">E5*B5</f>
        <v>2834114.4000000004</v>
      </c>
      <c r="G5" s="100">
        <v>131709</v>
      </c>
      <c r="H5" s="80">
        <f t="shared" ref="H5:H26" si="2">G5*B5</f>
        <v>2844914.4000000004</v>
      </c>
      <c r="I5" s="100">
        <v>131209</v>
      </c>
      <c r="J5" s="80">
        <f t="shared" ref="J5:J24" si="3">I5*B5</f>
        <v>2834114.4000000004</v>
      </c>
      <c r="K5" s="64" t="s">
        <v>47</v>
      </c>
      <c r="L5" s="32"/>
      <c r="O5" s="16"/>
    </row>
    <row r="6" spans="1:17" x14ac:dyDescent="0.25">
      <c r="A6" s="8" t="s">
        <v>58</v>
      </c>
      <c r="B6" s="13">
        <v>37.549999999999997</v>
      </c>
      <c r="C6" s="102">
        <v>102731</v>
      </c>
      <c r="D6" s="99">
        <f>C6*B6</f>
        <v>3857549.05</v>
      </c>
      <c r="E6" s="102">
        <v>103231</v>
      </c>
      <c r="F6" s="99">
        <f>E6*B6</f>
        <v>3876324.05</v>
      </c>
      <c r="G6" s="102">
        <v>103731</v>
      </c>
      <c r="H6" s="99">
        <f>G6*B6</f>
        <v>3895099.05</v>
      </c>
      <c r="I6" s="102">
        <v>103231</v>
      </c>
      <c r="J6" s="99">
        <f>I6*B6</f>
        <v>3876324.05</v>
      </c>
      <c r="K6" s="36" t="s">
        <v>47</v>
      </c>
      <c r="L6" s="32"/>
      <c r="O6" s="16"/>
    </row>
    <row r="7" spans="1:17" x14ac:dyDescent="0.25">
      <c r="A7" s="7" t="s">
        <v>59</v>
      </c>
      <c r="B7" s="13">
        <v>56.58</v>
      </c>
      <c r="C7" s="101">
        <v>89350</v>
      </c>
      <c r="D7" s="98">
        <f>C7*B7</f>
        <v>5055423</v>
      </c>
      <c r="E7" s="101">
        <v>89850</v>
      </c>
      <c r="F7" s="98">
        <f>E7*B7</f>
        <v>5083713</v>
      </c>
      <c r="G7" s="101">
        <v>90350</v>
      </c>
      <c r="H7" s="98">
        <f>G7*B7</f>
        <v>5112003</v>
      </c>
      <c r="I7" s="101">
        <v>89850</v>
      </c>
      <c r="J7" s="98">
        <f>I7*B7</f>
        <v>5083713</v>
      </c>
      <c r="K7" s="36" t="s">
        <v>47</v>
      </c>
      <c r="L7" s="32"/>
      <c r="O7" s="16"/>
    </row>
    <row r="8" spans="1:17" ht="15.75" thickBot="1" x14ac:dyDescent="0.3">
      <c r="A8" s="24" t="s">
        <v>60</v>
      </c>
      <c r="B8" s="25">
        <v>58.22</v>
      </c>
      <c r="C8" s="103">
        <v>88900</v>
      </c>
      <c r="D8" s="65">
        <f>C8*B8</f>
        <v>5175758</v>
      </c>
      <c r="E8" s="103">
        <v>89400</v>
      </c>
      <c r="F8" s="65">
        <f>E8*B8</f>
        <v>5204868</v>
      </c>
      <c r="G8" s="103">
        <v>89900</v>
      </c>
      <c r="H8" s="22">
        <f>G8*B8</f>
        <v>5233978</v>
      </c>
      <c r="I8" s="105">
        <v>89400</v>
      </c>
      <c r="J8" s="46">
        <f>I8*B8</f>
        <v>5204868</v>
      </c>
      <c r="K8" s="41" t="s">
        <v>47</v>
      </c>
      <c r="L8" s="32"/>
      <c r="O8" s="16"/>
    </row>
    <row r="9" spans="1:17" x14ac:dyDescent="0.25">
      <c r="A9" s="8" t="s">
        <v>11</v>
      </c>
      <c r="B9" s="14">
        <v>21.6</v>
      </c>
      <c r="C9" s="104">
        <v>143333</v>
      </c>
      <c r="D9" s="12">
        <f t="shared" si="0"/>
        <v>3095992.8000000003</v>
      </c>
      <c r="E9" s="104">
        <v>143833</v>
      </c>
      <c r="F9" s="12">
        <f t="shared" si="1"/>
        <v>3106792.8000000003</v>
      </c>
      <c r="G9" s="104">
        <v>144333</v>
      </c>
      <c r="H9" s="12">
        <f t="shared" si="2"/>
        <v>3117592.8000000003</v>
      </c>
      <c r="I9" s="104">
        <v>143833</v>
      </c>
      <c r="J9" s="12">
        <f t="shared" si="3"/>
        <v>3106792.8000000003</v>
      </c>
      <c r="K9" s="9" t="s">
        <v>17</v>
      </c>
      <c r="L9" s="32"/>
      <c r="O9" s="16"/>
    </row>
    <row r="10" spans="1:17" x14ac:dyDescent="0.25">
      <c r="A10" s="7" t="s">
        <v>12</v>
      </c>
      <c r="B10" s="13">
        <v>37.549999999999997</v>
      </c>
      <c r="C10" s="104">
        <v>115235</v>
      </c>
      <c r="D10" s="12">
        <f t="shared" si="0"/>
        <v>4327074.25</v>
      </c>
      <c r="E10" s="104">
        <v>115735</v>
      </c>
      <c r="F10" s="12">
        <f t="shared" si="1"/>
        <v>4345849.25</v>
      </c>
      <c r="G10" s="104">
        <v>116235</v>
      </c>
      <c r="H10" s="12">
        <f t="shared" si="2"/>
        <v>4364624.25</v>
      </c>
      <c r="I10" s="104">
        <v>115735</v>
      </c>
      <c r="J10" s="12">
        <f t="shared" si="3"/>
        <v>4345849.25</v>
      </c>
      <c r="K10" s="9" t="s">
        <v>17</v>
      </c>
      <c r="L10" s="200"/>
      <c r="M10" s="201"/>
      <c r="N10" s="201"/>
      <c r="O10" s="201"/>
      <c r="P10" s="201"/>
      <c r="Q10" s="201"/>
    </row>
    <row r="11" spans="1:17" x14ac:dyDescent="0.25">
      <c r="A11" s="7" t="s">
        <v>13</v>
      </c>
      <c r="B11" s="13">
        <v>56.58</v>
      </c>
      <c r="C11" s="104">
        <v>99453</v>
      </c>
      <c r="D11" s="12">
        <f t="shared" si="0"/>
        <v>5627050.7400000002</v>
      </c>
      <c r="E11" s="104">
        <v>99953</v>
      </c>
      <c r="F11" s="12">
        <f t="shared" si="1"/>
        <v>5655340.7400000002</v>
      </c>
      <c r="G11" s="104">
        <v>100453</v>
      </c>
      <c r="H11" s="12">
        <f t="shared" si="2"/>
        <v>5683630.7400000002</v>
      </c>
      <c r="I11" s="104">
        <v>99953</v>
      </c>
      <c r="J11" s="12">
        <f t="shared" si="3"/>
        <v>5655340.7400000002</v>
      </c>
      <c r="K11" s="9" t="s">
        <v>17</v>
      </c>
      <c r="L11" s="32"/>
      <c r="O11" s="16"/>
    </row>
    <row r="12" spans="1:17" ht="15.75" thickBot="1" x14ac:dyDescent="0.3">
      <c r="A12" s="24" t="s">
        <v>13</v>
      </c>
      <c r="B12" s="25">
        <v>58.22</v>
      </c>
      <c r="C12" s="103">
        <v>98779</v>
      </c>
      <c r="D12" s="65">
        <f t="shared" si="0"/>
        <v>5750913.3799999999</v>
      </c>
      <c r="E12" s="103">
        <v>99779</v>
      </c>
      <c r="F12" s="65">
        <f t="shared" si="1"/>
        <v>5809133.3799999999</v>
      </c>
      <c r="G12" s="103">
        <v>99779</v>
      </c>
      <c r="H12" s="65">
        <f t="shared" si="2"/>
        <v>5809133.3799999999</v>
      </c>
      <c r="I12" s="103">
        <v>99279</v>
      </c>
      <c r="J12" s="22">
        <f t="shared" si="3"/>
        <v>5780023.3799999999</v>
      </c>
      <c r="K12" s="23" t="s">
        <v>17</v>
      </c>
      <c r="L12" s="32"/>
      <c r="O12" s="16"/>
    </row>
    <row r="13" spans="1:17" ht="18.75" customHeight="1" x14ac:dyDescent="0.25">
      <c r="A13" s="8" t="s">
        <v>18</v>
      </c>
      <c r="B13" s="14">
        <v>21.6</v>
      </c>
      <c r="C13" s="104">
        <v>132024</v>
      </c>
      <c r="D13" s="12">
        <f t="shared" si="0"/>
        <v>2851718.4000000004</v>
      </c>
      <c r="E13" s="104">
        <v>132524</v>
      </c>
      <c r="F13" s="12">
        <f t="shared" si="1"/>
        <v>2862518.4000000004</v>
      </c>
      <c r="G13" s="104">
        <v>133024</v>
      </c>
      <c r="H13" s="12">
        <f t="shared" si="2"/>
        <v>2873318.4000000004</v>
      </c>
      <c r="I13" s="104">
        <v>132524</v>
      </c>
      <c r="J13" s="12">
        <f t="shared" si="3"/>
        <v>2862518.4000000004</v>
      </c>
      <c r="K13" s="9" t="s">
        <v>16</v>
      </c>
      <c r="L13" s="32"/>
      <c r="O13" s="16"/>
    </row>
    <row r="14" spans="1:17" x14ac:dyDescent="0.25">
      <c r="A14" s="7" t="s">
        <v>19</v>
      </c>
      <c r="B14" s="13">
        <v>37.549999999999997</v>
      </c>
      <c r="C14" s="104">
        <v>108058</v>
      </c>
      <c r="D14" s="12">
        <f t="shared" si="0"/>
        <v>4057577.9</v>
      </c>
      <c r="E14" s="104">
        <v>108558</v>
      </c>
      <c r="F14" s="12">
        <f t="shared" si="1"/>
        <v>4076352.9</v>
      </c>
      <c r="G14" s="104">
        <v>109058</v>
      </c>
      <c r="H14" s="12">
        <f t="shared" si="2"/>
        <v>4095127.9</v>
      </c>
      <c r="I14" s="104">
        <v>108558</v>
      </c>
      <c r="J14" s="12">
        <f t="shared" si="3"/>
        <v>4076352.9</v>
      </c>
      <c r="K14" s="9" t="s">
        <v>16</v>
      </c>
      <c r="L14" s="32"/>
      <c r="O14" s="16"/>
    </row>
    <row r="15" spans="1:17" x14ac:dyDescent="0.25">
      <c r="A15" s="7" t="s">
        <v>20</v>
      </c>
      <c r="B15" s="13">
        <v>56.58</v>
      </c>
      <c r="C15" s="104">
        <v>94669</v>
      </c>
      <c r="D15" s="12">
        <f t="shared" si="0"/>
        <v>5356372.0199999996</v>
      </c>
      <c r="E15" s="104">
        <v>95169</v>
      </c>
      <c r="F15" s="12">
        <f t="shared" si="1"/>
        <v>5384662.0199999996</v>
      </c>
      <c r="G15" s="104">
        <v>95669</v>
      </c>
      <c r="H15" s="12">
        <f t="shared" si="2"/>
        <v>5412952.0199999996</v>
      </c>
      <c r="I15" s="104">
        <v>95169</v>
      </c>
      <c r="J15" s="12">
        <f t="shared" si="3"/>
        <v>5384662.0199999996</v>
      </c>
      <c r="K15" s="9" t="s">
        <v>16</v>
      </c>
      <c r="L15" s="32"/>
      <c r="O15" s="16"/>
    </row>
    <row r="16" spans="1:17" ht="15.75" thickBot="1" x14ac:dyDescent="0.3">
      <c r="A16" s="24" t="s">
        <v>20</v>
      </c>
      <c r="B16" s="25">
        <v>58.22</v>
      </c>
      <c r="C16" s="103">
        <v>94094</v>
      </c>
      <c r="D16" s="65">
        <f t="shared" si="0"/>
        <v>5478152.6799999997</v>
      </c>
      <c r="E16" s="103">
        <v>94594</v>
      </c>
      <c r="F16" s="65">
        <f t="shared" si="1"/>
        <v>5507262.6799999997</v>
      </c>
      <c r="G16" s="103">
        <v>95094</v>
      </c>
      <c r="H16" s="65">
        <f t="shared" si="2"/>
        <v>5536372.6799999997</v>
      </c>
      <c r="I16" s="103">
        <v>94594</v>
      </c>
      <c r="J16" s="22">
        <f t="shared" si="3"/>
        <v>5507262.6799999997</v>
      </c>
      <c r="K16" s="23" t="s">
        <v>16</v>
      </c>
      <c r="L16" s="32"/>
      <c r="O16" s="16"/>
    </row>
    <row r="17" spans="1:20" x14ac:dyDescent="0.25">
      <c r="A17" s="8" t="s">
        <v>23</v>
      </c>
      <c r="B17" s="14">
        <v>21.6</v>
      </c>
      <c r="C17" s="104">
        <v>132024</v>
      </c>
      <c r="D17" s="12">
        <f t="shared" si="0"/>
        <v>2851718.4000000004</v>
      </c>
      <c r="E17" s="104">
        <v>132524</v>
      </c>
      <c r="F17" s="12">
        <f t="shared" si="1"/>
        <v>2862518.4000000004</v>
      </c>
      <c r="G17" s="104">
        <v>133024</v>
      </c>
      <c r="H17" s="12">
        <f t="shared" si="2"/>
        <v>2873318.4000000004</v>
      </c>
      <c r="I17" s="104">
        <v>132524</v>
      </c>
      <c r="J17" s="12">
        <f t="shared" si="3"/>
        <v>2862518.4000000004</v>
      </c>
      <c r="K17" s="9" t="s">
        <v>26</v>
      </c>
      <c r="L17" s="32"/>
      <c r="O17" s="16"/>
    </row>
    <row r="18" spans="1:20" x14ac:dyDescent="0.25">
      <c r="A18" s="7" t="s">
        <v>24</v>
      </c>
      <c r="B18" s="13">
        <v>37.549999999999997</v>
      </c>
      <c r="C18" s="104">
        <v>113385</v>
      </c>
      <c r="D18" s="12">
        <f t="shared" si="0"/>
        <v>4257606.75</v>
      </c>
      <c r="E18" s="104">
        <v>113884</v>
      </c>
      <c r="F18" s="12">
        <f t="shared" si="1"/>
        <v>4276344.1999999993</v>
      </c>
      <c r="G18" s="104">
        <v>114384</v>
      </c>
      <c r="H18" s="12">
        <f t="shared" si="2"/>
        <v>4295119.1999999993</v>
      </c>
      <c r="I18" s="104">
        <v>113884</v>
      </c>
      <c r="J18" s="12">
        <f t="shared" si="3"/>
        <v>4276344.1999999993</v>
      </c>
      <c r="K18" s="9" t="s">
        <v>22</v>
      </c>
      <c r="L18" s="200"/>
      <c r="M18" s="201"/>
      <c r="N18" s="201"/>
      <c r="O18" s="201"/>
      <c r="P18" s="201"/>
      <c r="Q18" s="201"/>
    </row>
    <row r="19" spans="1:20" x14ac:dyDescent="0.25">
      <c r="A19" s="7" t="s">
        <v>25</v>
      </c>
      <c r="B19" s="13">
        <v>56.58</v>
      </c>
      <c r="C19" s="104">
        <v>97303</v>
      </c>
      <c r="D19" s="12">
        <f t="shared" si="0"/>
        <v>5505403.7400000002</v>
      </c>
      <c r="E19" s="104">
        <v>97803</v>
      </c>
      <c r="F19" s="12">
        <f t="shared" si="1"/>
        <v>5533693.7400000002</v>
      </c>
      <c r="G19" s="104">
        <v>98303</v>
      </c>
      <c r="H19" s="12">
        <f t="shared" si="2"/>
        <v>5561983.7400000002</v>
      </c>
      <c r="I19" s="104">
        <v>97803</v>
      </c>
      <c r="J19" s="12">
        <f t="shared" si="3"/>
        <v>5533693.7400000002</v>
      </c>
      <c r="K19" s="9" t="s">
        <v>22</v>
      </c>
      <c r="L19" s="32"/>
      <c r="O19" s="16"/>
    </row>
    <row r="20" spans="1:20" ht="16.5" customHeight="1" thickBot="1" x14ac:dyDescent="0.3">
      <c r="A20" s="24" t="s">
        <v>25</v>
      </c>
      <c r="B20" s="25">
        <v>58.22</v>
      </c>
      <c r="C20" s="103">
        <v>96629</v>
      </c>
      <c r="D20" s="65">
        <f t="shared" si="0"/>
        <v>5625740.3799999999</v>
      </c>
      <c r="E20" s="103">
        <v>97129</v>
      </c>
      <c r="F20" s="65">
        <f t="shared" si="1"/>
        <v>5654850.3799999999</v>
      </c>
      <c r="G20" s="103">
        <v>97629</v>
      </c>
      <c r="H20" s="65">
        <f t="shared" si="2"/>
        <v>5683960.3799999999</v>
      </c>
      <c r="I20" s="103">
        <v>97129</v>
      </c>
      <c r="J20" s="22">
        <f t="shared" si="3"/>
        <v>5654850.3799999999</v>
      </c>
      <c r="K20" s="23" t="s">
        <v>22</v>
      </c>
      <c r="L20" s="32"/>
      <c r="O20" s="16"/>
    </row>
    <row r="21" spans="1:20" x14ac:dyDescent="0.25">
      <c r="A21" s="8" t="s">
        <v>28</v>
      </c>
      <c r="B21" s="109">
        <v>21.6</v>
      </c>
      <c r="C21" s="114">
        <v>141283</v>
      </c>
      <c r="D21" s="112">
        <f t="shared" si="0"/>
        <v>3051712.8000000003</v>
      </c>
      <c r="E21" s="114">
        <v>141783</v>
      </c>
      <c r="F21" s="112">
        <f t="shared" si="1"/>
        <v>3062512.8000000003</v>
      </c>
      <c r="G21" s="100">
        <v>142283</v>
      </c>
      <c r="H21" s="12">
        <f t="shared" si="2"/>
        <v>3073312.8000000003</v>
      </c>
      <c r="I21" s="114">
        <v>141783</v>
      </c>
      <c r="J21" s="120">
        <f t="shared" si="3"/>
        <v>3062512.8000000003</v>
      </c>
      <c r="K21" s="118" t="s">
        <v>22</v>
      </c>
      <c r="L21" s="32"/>
      <c r="O21" s="16"/>
    </row>
    <row r="22" spans="1:20" x14ac:dyDescent="0.25">
      <c r="A22" s="7" t="s">
        <v>29</v>
      </c>
      <c r="B22" s="110">
        <v>37.549999999999997</v>
      </c>
      <c r="C22" s="115">
        <v>113385</v>
      </c>
      <c r="D22" s="112">
        <f t="shared" si="0"/>
        <v>4257606.75</v>
      </c>
      <c r="E22" s="115">
        <v>113885</v>
      </c>
      <c r="F22" s="112">
        <f t="shared" si="1"/>
        <v>4276381.75</v>
      </c>
      <c r="G22" s="104">
        <v>114384</v>
      </c>
      <c r="H22" s="12">
        <f t="shared" si="2"/>
        <v>4295119.1999999993</v>
      </c>
      <c r="I22" s="115">
        <v>113884</v>
      </c>
      <c r="J22" s="39">
        <f t="shared" si="3"/>
        <v>4276344.1999999993</v>
      </c>
      <c r="K22" s="118" t="s">
        <v>22</v>
      </c>
      <c r="L22" s="200"/>
      <c r="M22" s="201"/>
      <c r="N22" s="201"/>
      <c r="O22" s="201"/>
      <c r="P22" s="201"/>
      <c r="Q22" s="201"/>
    </row>
    <row r="23" spans="1:20" x14ac:dyDescent="0.25">
      <c r="A23" s="7" t="s">
        <v>30</v>
      </c>
      <c r="B23" s="110">
        <v>56.58</v>
      </c>
      <c r="C23" s="115">
        <v>97303</v>
      </c>
      <c r="D23" s="112">
        <f t="shared" si="0"/>
        <v>5505403.7400000002</v>
      </c>
      <c r="E23" s="115">
        <v>97803</v>
      </c>
      <c r="F23" s="112">
        <f t="shared" si="1"/>
        <v>5533693.7400000002</v>
      </c>
      <c r="G23" s="104">
        <v>98303</v>
      </c>
      <c r="H23" s="12">
        <f t="shared" si="2"/>
        <v>5561983.7400000002</v>
      </c>
      <c r="I23" s="115">
        <v>97803</v>
      </c>
      <c r="J23" s="39">
        <f t="shared" si="3"/>
        <v>5533693.7400000002</v>
      </c>
      <c r="K23" s="118" t="s">
        <v>22</v>
      </c>
      <c r="L23" s="32"/>
      <c r="O23" s="16"/>
    </row>
    <row r="24" spans="1:20" ht="15.75" thickBot="1" x14ac:dyDescent="0.3">
      <c r="A24" s="24" t="s">
        <v>30</v>
      </c>
      <c r="B24" s="111">
        <v>58.22</v>
      </c>
      <c r="C24" s="116">
        <v>96629</v>
      </c>
      <c r="D24" s="113">
        <f t="shared" si="0"/>
        <v>5625740.3799999999</v>
      </c>
      <c r="E24" s="116">
        <v>97129</v>
      </c>
      <c r="F24" s="113">
        <f t="shared" si="1"/>
        <v>5654850.3799999999</v>
      </c>
      <c r="G24" s="103">
        <v>97629</v>
      </c>
      <c r="H24" s="65">
        <f t="shared" si="2"/>
        <v>5683960.3799999999</v>
      </c>
      <c r="I24" s="116">
        <v>97129</v>
      </c>
      <c r="J24" s="22">
        <f t="shared" si="3"/>
        <v>5654850.3799999999</v>
      </c>
      <c r="K24" s="119" t="s">
        <v>22</v>
      </c>
      <c r="L24" s="32"/>
      <c r="O24" s="16"/>
    </row>
    <row r="25" spans="1:20" x14ac:dyDescent="0.25">
      <c r="A25" s="7" t="s">
        <v>61</v>
      </c>
      <c r="B25" s="106">
        <v>35.67</v>
      </c>
      <c r="C25" s="114">
        <v>105021</v>
      </c>
      <c r="D25" s="107">
        <f>C25*B25</f>
        <v>3746099.0700000003</v>
      </c>
      <c r="E25" s="114">
        <v>105521</v>
      </c>
      <c r="F25" s="107">
        <f>E25*B25</f>
        <v>3763934.0700000003</v>
      </c>
      <c r="G25" s="100">
        <v>106021</v>
      </c>
      <c r="H25" s="120">
        <f t="shared" si="2"/>
        <v>3781769.0700000003</v>
      </c>
      <c r="I25" s="114">
        <v>105521</v>
      </c>
      <c r="J25" s="120">
        <f>I25*B25</f>
        <v>3763934.0700000003</v>
      </c>
      <c r="K25" s="108" t="s">
        <v>62</v>
      </c>
      <c r="L25" s="32"/>
      <c r="O25" s="16"/>
    </row>
    <row r="26" spans="1:20" ht="15.75" thickBot="1" x14ac:dyDescent="0.3">
      <c r="A26" s="24" t="s">
        <v>61</v>
      </c>
      <c r="B26" s="94">
        <v>37.090000000000003</v>
      </c>
      <c r="C26" s="117">
        <v>104182</v>
      </c>
      <c r="D26" s="95">
        <f>C26*B26</f>
        <v>3864110.3800000004</v>
      </c>
      <c r="E26" s="117">
        <v>104682</v>
      </c>
      <c r="F26" s="95">
        <f>E26*B26</f>
        <v>3882655.3800000004</v>
      </c>
      <c r="G26" s="105">
        <v>105182</v>
      </c>
      <c r="H26" s="121">
        <f t="shared" si="2"/>
        <v>3901200.3800000004</v>
      </c>
      <c r="I26" s="117">
        <v>104682</v>
      </c>
      <c r="J26" s="121">
        <f>I26*B26</f>
        <v>3882655.3800000004</v>
      </c>
      <c r="K26" s="96" t="s">
        <v>62</v>
      </c>
      <c r="L26" s="32"/>
      <c r="O26" s="16"/>
    </row>
    <row r="27" spans="1:20" x14ac:dyDescent="0.25">
      <c r="D27" s="16"/>
    </row>
    <row r="28" spans="1:20" s="2" customFormat="1" ht="27.75" customHeight="1" thickBot="1" x14ac:dyDescent="0.35">
      <c r="A28" s="21" t="s">
        <v>82</v>
      </c>
      <c r="E28" s="3"/>
      <c r="G28" s="3"/>
      <c r="H28" s="3"/>
      <c r="I28" s="3"/>
      <c r="J28" s="3"/>
      <c r="K28" s="3"/>
      <c r="L28" s="3"/>
    </row>
    <row r="29" spans="1:20" ht="45" customHeight="1" thickBot="1" x14ac:dyDescent="0.3">
      <c r="A29" s="17" t="s">
        <v>0</v>
      </c>
      <c r="B29" s="18" t="s">
        <v>39</v>
      </c>
      <c r="C29" s="19" t="s">
        <v>8</v>
      </c>
      <c r="D29" s="18" t="s">
        <v>3</v>
      </c>
      <c r="E29" s="19" t="s">
        <v>7</v>
      </c>
      <c r="F29" s="18" t="s">
        <v>3</v>
      </c>
      <c r="G29" s="19" t="s">
        <v>14</v>
      </c>
      <c r="H29" s="18" t="s">
        <v>3</v>
      </c>
      <c r="I29" s="19" t="s">
        <v>15</v>
      </c>
      <c r="J29" s="19" t="s">
        <v>3</v>
      </c>
      <c r="K29" s="20" t="s">
        <v>2</v>
      </c>
    </row>
    <row r="30" spans="1:20" x14ac:dyDescent="0.25">
      <c r="A30" s="7" t="s">
        <v>9</v>
      </c>
      <c r="B30" s="13">
        <v>56.58</v>
      </c>
      <c r="C30" s="101">
        <v>94711</v>
      </c>
      <c r="D30" s="98">
        <f>C30*B30</f>
        <v>5358748.38</v>
      </c>
      <c r="E30" s="101">
        <v>95241.000000000015</v>
      </c>
      <c r="F30" s="98">
        <f>E30*B30</f>
        <v>5388735.7800000003</v>
      </c>
      <c r="G30" s="101">
        <v>95771.000000000015</v>
      </c>
      <c r="H30" s="98">
        <f>G30*B30</f>
        <v>5418723.1800000006</v>
      </c>
      <c r="I30" s="180">
        <v>95241</v>
      </c>
      <c r="J30" s="181">
        <f>I30*B30</f>
        <v>5388735.7800000003</v>
      </c>
      <c r="K30" s="36" t="s">
        <v>47</v>
      </c>
      <c r="L30" s="200"/>
      <c r="M30" s="201"/>
      <c r="N30" s="201"/>
      <c r="O30" s="201"/>
      <c r="P30" s="201"/>
      <c r="Q30" s="201"/>
      <c r="S30" s="199"/>
      <c r="T30" s="199"/>
    </row>
    <row r="31" spans="1:20" ht="15.75" thickBot="1" x14ac:dyDescent="0.3">
      <c r="A31" s="7" t="s">
        <v>9</v>
      </c>
      <c r="B31" s="97">
        <v>58.22</v>
      </c>
      <c r="C31" s="103">
        <v>94234.000000000015</v>
      </c>
      <c r="D31" s="22">
        <f t="shared" ref="D31:D53" si="4">C31*B31</f>
        <v>5486303.4800000004</v>
      </c>
      <c r="E31" s="103">
        <v>94764</v>
      </c>
      <c r="F31" s="22">
        <f t="shared" ref="F31:F53" si="5">E31*B31</f>
        <v>5517160.0800000001</v>
      </c>
      <c r="G31" s="103">
        <v>95294.000000000015</v>
      </c>
      <c r="H31" s="22">
        <f t="shared" ref="H31:H53" si="6">G31*B31</f>
        <v>5548016.6800000006</v>
      </c>
      <c r="I31" s="182">
        <v>94764</v>
      </c>
      <c r="J31" s="183">
        <f t="shared" ref="J31:J53" si="7">I31*B31</f>
        <v>5517160.0800000001</v>
      </c>
      <c r="K31" s="41" t="s">
        <v>47</v>
      </c>
      <c r="L31" s="200"/>
      <c r="M31" s="201"/>
      <c r="N31" s="201"/>
      <c r="O31" s="201"/>
      <c r="P31" s="201"/>
      <c r="Q31" s="201"/>
      <c r="S31" s="199"/>
      <c r="T31" s="199"/>
    </row>
    <row r="32" spans="1:20" x14ac:dyDescent="0.25">
      <c r="A32" s="62" t="s">
        <v>36</v>
      </c>
      <c r="B32" s="63">
        <v>21.6</v>
      </c>
      <c r="C32" s="104">
        <v>138552</v>
      </c>
      <c r="D32" s="12">
        <f t="shared" si="4"/>
        <v>2992723.2</v>
      </c>
      <c r="E32" s="104">
        <v>139082</v>
      </c>
      <c r="F32" s="12">
        <f t="shared" si="5"/>
        <v>3004171.2</v>
      </c>
      <c r="G32" s="104">
        <v>139612</v>
      </c>
      <c r="H32" s="12">
        <f t="shared" si="6"/>
        <v>3015619.2</v>
      </c>
      <c r="I32" s="184">
        <v>139082</v>
      </c>
      <c r="J32" s="185">
        <f t="shared" si="7"/>
        <v>3004171.2</v>
      </c>
      <c r="K32" s="64" t="s">
        <v>47</v>
      </c>
      <c r="L32" s="200"/>
      <c r="M32" s="201"/>
      <c r="N32" s="201"/>
      <c r="O32" s="201"/>
      <c r="P32" s="201"/>
      <c r="Q32" s="201"/>
      <c r="S32" s="199"/>
      <c r="T32" s="199"/>
    </row>
    <row r="33" spans="1:20" x14ac:dyDescent="0.25">
      <c r="A33" s="8" t="s">
        <v>58</v>
      </c>
      <c r="B33" s="13">
        <v>37.549999999999997</v>
      </c>
      <c r="C33" s="101">
        <v>108895</v>
      </c>
      <c r="D33" s="98">
        <f t="shared" si="4"/>
        <v>4089007.2499999995</v>
      </c>
      <c r="E33" s="101">
        <v>109425</v>
      </c>
      <c r="F33" s="98">
        <f t="shared" si="5"/>
        <v>4108908.7499999995</v>
      </c>
      <c r="G33" s="101">
        <v>109955</v>
      </c>
      <c r="H33" s="98">
        <f t="shared" si="6"/>
        <v>4128810.2499999995</v>
      </c>
      <c r="I33" s="186">
        <v>109425</v>
      </c>
      <c r="J33" s="187">
        <f t="shared" si="7"/>
        <v>4108908.7499999995</v>
      </c>
      <c r="K33" s="36" t="s">
        <v>47</v>
      </c>
      <c r="L33" s="200"/>
      <c r="M33" s="201"/>
      <c r="N33" s="201"/>
      <c r="O33" s="201"/>
      <c r="P33" s="201"/>
      <c r="Q33" s="201"/>
      <c r="S33" s="199"/>
      <c r="T33" s="199"/>
    </row>
    <row r="34" spans="1:20" x14ac:dyDescent="0.25">
      <c r="A34" s="7" t="s">
        <v>59</v>
      </c>
      <c r="B34" s="13">
        <v>56.58</v>
      </c>
      <c r="C34" s="101">
        <v>94711</v>
      </c>
      <c r="D34" s="98">
        <f t="shared" si="4"/>
        <v>5358748.38</v>
      </c>
      <c r="E34" s="101">
        <v>95241.000000000015</v>
      </c>
      <c r="F34" s="98">
        <f t="shared" si="5"/>
        <v>5388735.7800000003</v>
      </c>
      <c r="G34" s="101">
        <v>95771.000000000015</v>
      </c>
      <c r="H34" s="11">
        <f t="shared" si="6"/>
        <v>5418723.1800000006</v>
      </c>
      <c r="I34" s="180">
        <v>95241.000000000015</v>
      </c>
      <c r="J34" s="181">
        <f t="shared" si="7"/>
        <v>5388735.7800000003</v>
      </c>
      <c r="K34" s="36" t="s">
        <v>47</v>
      </c>
      <c r="L34" s="200"/>
      <c r="M34" s="201"/>
      <c r="N34" s="201"/>
      <c r="O34" s="201"/>
      <c r="P34" s="201"/>
      <c r="Q34" s="201"/>
      <c r="S34" s="199"/>
      <c r="T34" s="199"/>
    </row>
    <row r="35" spans="1:20" ht="15.75" thickBot="1" x14ac:dyDescent="0.3">
      <c r="A35" s="24" t="s">
        <v>60</v>
      </c>
      <c r="B35" s="25">
        <v>58.22</v>
      </c>
      <c r="C35" s="103">
        <v>94234.000000000015</v>
      </c>
      <c r="D35" s="22">
        <f t="shared" si="4"/>
        <v>5486303.4800000004</v>
      </c>
      <c r="E35" s="103">
        <v>94764</v>
      </c>
      <c r="F35" s="22">
        <f t="shared" si="5"/>
        <v>5517160.0800000001</v>
      </c>
      <c r="G35" s="103">
        <v>95294.000000000015</v>
      </c>
      <c r="H35" s="22">
        <f t="shared" si="6"/>
        <v>5548016.6800000006</v>
      </c>
      <c r="I35" s="182">
        <v>94764</v>
      </c>
      <c r="J35" s="183">
        <f t="shared" si="7"/>
        <v>5517160.0800000001</v>
      </c>
      <c r="K35" s="41" t="s">
        <v>47</v>
      </c>
      <c r="L35" s="200"/>
      <c r="M35" s="201"/>
      <c r="N35" s="201"/>
      <c r="O35" s="201"/>
      <c r="P35" s="201"/>
      <c r="Q35" s="201"/>
      <c r="S35" s="199"/>
      <c r="T35" s="199"/>
    </row>
    <row r="36" spans="1:20" x14ac:dyDescent="0.25">
      <c r="A36" s="8" t="s">
        <v>11</v>
      </c>
      <c r="B36" s="14">
        <v>21.6</v>
      </c>
      <c r="C36" s="104">
        <v>151933</v>
      </c>
      <c r="D36" s="12">
        <f t="shared" si="4"/>
        <v>3281752.8000000003</v>
      </c>
      <c r="E36" s="104">
        <v>152463</v>
      </c>
      <c r="F36" s="12">
        <f t="shared" si="5"/>
        <v>3293200.8000000003</v>
      </c>
      <c r="G36" s="104">
        <v>152993</v>
      </c>
      <c r="H36" s="12">
        <f t="shared" si="6"/>
        <v>3304648.8000000003</v>
      </c>
      <c r="I36" s="188">
        <v>152463</v>
      </c>
      <c r="J36" s="189">
        <f t="shared" si="7"/>
        <v>3293200.8000000003</v>
      </c>
      <c r="K36" s="9" t="s">
        <v>17</v>
      </c>
      <c r="L36" s="200"/>
      <c r="M36" s="201"/>
      <c r="N36" s="201"/>
      <c r="O36" s="201"/>
      <c r="P36" s="201"/>
      <c r="Q36" s="201"/>
      <c r="S36" s="199"/>
      <c r="T36" s="199"/>
    </row>
    <row r="37" spans="1:20" x14ac:dyDescent="0.25">
      <c r="A37" s="7" t="s">
        <v>12</v>
      </c>
      <c r="B37" s="13">
        <v>37.549999999999997</v>
      </c>
      <c r="C37" s="101">
        <v>122149</v>
      </c>
      <c r="D37" s="98">
        <f t="shared" si="4"/>
        <v>4586694.9499999993</v>
      </c>
      <c r="E37" s="101">
        <v>122679</v>
      </c>
      <c r="F37" s="98">
        <f t="shared" si="5"/>
        <v>4606596.4499999993</v>
      </c>
      <c r="G37" s="101">
        <v>123209</v>
      </c>
      <c r="H37" s="98">
        <f t="shared" si="6"/>
        <v>4626497.9499999993</v>
      </c>
      <c r="I37" s="188">
        <v>122679</v>
      </c>
      <c r="J37" s="189">
        <f t="shared" si="7"/>
        <v>4606596.4499999993</v>
      </c>
      <c r="K37" s="9" t="s">
        <v>17</v>
      </c>
      <c r="L37" s="200"/>
      <c r="M37" s="201"/>
      <c r="N37" s="201"/>
      <c r="O37" s="201"/>
      <c r="P37" s="201"/>
      <c r="Q37" s="201"/>
      <c r="S37" s="199"/>
      <c r="T37" s="199"/>
    </row>
    <row r="38" spans="1:20" x14ac:dyDescent="0.25">
      <c r="A38" s="7" t="s">
        <v>13</v>
      </c>
      <c r="B38" s="13">
        <v>56.58</v>
      </c>
      <c r="C38" s="101">
        <v>105420</v>
      </c>
      <c r="D38" s="98">
        <f t="shared" si="4"/>
        <v>5964663.5999999996</v>
      </c>
      <c r="E38" s="101">
        <v>105950</v>
      </c>
      <c r="F38" s="98">
        <f t="shared" si="5"/>
        <v>5994651</v>
      </c>
      <c r="G38" s="101">
        <v>106480</v>
      </c>
      <c r="H38" s="11">
        <f t="shared" si="6"/>
        <v>6024638.3999999994</v>
      </c>
      <c r="I38" s="188">
        <v>105950</v>
      </c>
      <c r="J38" s="189">
        <f t="shared" si="7"/>
        <v>5994651</v>
      </c>
      <c r="K38" s="9" t="s">
        <v>17</v>
      </c>
      <c r="L38" s="200"/>
      <c r="M38" s="201"/>
      <c r="N38" s="201"/>
      <c r="O38" s="201"/>
      <c r="P38" s="201"/>
      <c r="Q38" s="201"/>
      <c r="S38" s="199"/>
      <c r="T38" s="199"/>
    </row>
    <row r="39" spans="1:20" ht="15.75" thickBot="1" x14ac:dyDescent="0.3">
      <c r="A39" s="24" t="s">
        <v>13</v>
      </c>
      <c r="B39" s="25">
        <v>58.22</v>
      </c>
      <c r="C39" s="103">
        <v>104706</v>
      </c>
      <c r="D39" s="22">
        <f t="shared" si="4"/>
        <v>6095983.3200000003</v>
      </c>
      <c r="E39" s="103">
        <v>105766</v>
      </c>
      <c r="F39" s="22">
        <f t="shared" si="5"/>
        <v>6157696.5199999996</v>
      </c>
      <c r="G39" s="103">
        <v>105766</v>
      </c>
      <c r="H39" s="22">
        <f t="shared" si="6"/>
        <v>6157696.5199999996</v>
      </c>
      <c r="I39" s="190">
        <v>105236</v>
      </c>
      <c r="J39" s="191">
        <f t="shared" si="7"/>
        <v>6126839.9199999999</v>
      </c>
      <c r="K39" s="23" t="s">
        <v>17</v>
      </c>
      <c r="L39" s="200"/>
      <c r="M39" s="201"/>
      <c r="N39" s="201"/>
      <c r="O39" s="201"/>
      <c r="P39" s="201"/>
      <c r="Q39" s="201"/>
      <c r="S39" s="199"/>
      <c r="T39" s="199"/>
    </row>
    <row r="40" spans="1:20" x14ac:dyDescent="0.25">
      <c r="A40" s="8" t="s">
        <v>18</v>
      </c>
      <c r="B40" s="14">
        <v>21.6</v>
      </c>
      <c r="C40" s="104">
        <v>139945</v>
      </c>
      <c r="D40" s="12">
        <f t="shared" si="4"/>
        <v>3022812</v>
      </c>
      <c r="E40" s="104">
        <v>140475</v>
      </c>
      <c r="F40" s="12">
        <f t="shared" si="5"/>
        <v>3034260</v>
      </c>
      <c r="G40" s="104">
        <v>141005</v>
      </c>
      <c r="H40" s="12">
        <f t="shared" si="6"/>
        <v>3045708</v>
      </c>
      <c r="I40" s="188">
        <v>140475</v>
      </c>
      <c r="J40" s="189">
        <f t="shared" si="7"/>
        <v>3034260</v>
      </c>
      <c r="K40" s="9" t="s">
        <v>16</v>
      </c>
      <c r="L40" s="200"/>
      <c r="M40" s="201"/>
      <c r="N40" s="201"/>
      <c r="O40" s="201"/>
      <c r="P40" s="201"/>
      <c r="Q40" s="201"/>
      <c r="S40" s="199"/>
      <c r="T40" s="199"/>
    </row>
    <row r="41" spans="1:20" x14ac:dyDescent="0.25">
      <c r="A41" s="7" t="s">
        <v>19</v>
      </c>
      <c r="B41" s="13">
        <v>37.549999999999997</v>
      </c>
      <c r="C41" s="101">
        <v>114542</v>
      </c>
      <c r="D41" s="98">
        <f t="shared" si="4"/>
        <v>4301052.0999999996</v>
      </c>
      <c r="E41" s="101">
        <v>115071</v>
      </c>
      <c r="F41" s="98">
        <f t="shared" si="5"/>
        <v>4320916.05</v>
      </c>
      <c r="G41" s="101">
        <v>115601</v>
      </c>
      <c r="H41" s="98">
        <f t="shared" si="6"/>
        <v>4340817.55</v>
      </c>
      <c r="I41" s="188">
        <v>115072</v>
      </c>
      <c r="J41" s="189">
        <f t="shared" si="7"/>
        <v>4320953.5999999996</v>
      </c>
      <c r="K41" s="9" t="s">
        <v>16</v>
      </c>
      <c r="L41" s="200"/>
      <c r="M41" s="201"/>
      <c r="N41" s="201"/>
      <c r="O41" s="201"/>
      <c r="P41" s="201"/>
      <c r="Q41" s="201"/>
      <c r="S41" s="199"/>
      <c r="T41" s="199"/>
    </row>
    <row r="42" spans="1:20" x14ac:dyDescent="0.25">
      <c r="A42" s="7" t="s">
        <v>20</v>
      </c>
      <c r="B42" s="13">
        <v>56.58</v>
      </c>
      <c r="C42" s="101">
        <v>100349</v>
      </c>
      <c r="D42" s="98">
        <f t="shared" si="4"/>
        <v>5677746.4199999999</v>
      </c>
      <c r="E42" s="101">
        <v>100879</v>
      </c>
      <c r="F42" s="98">
        <f t="shared" si="5"/>
        <v>5707733.8199999994</v>
      </c>
      <c r="G42" s="101">
        <v>101409</v>
      </c>
      <c r="H42" s="98">
        <f t="shared" si="6"/>
        <v>5737721.2199999997</v>
      </c>
      <c r="I42" s="188">
        <v>100879</v>
      </c>
      <c r="J42" s="189">
        <f t="shared" si="7"/>
        <v>5707733.8199999994</v>
      </c>
      <c r="K42" s="9" t="s">
        <v>16</v>
      </c>
      <c r="L42" s="200"/>
      <c r="M42" s="201"/>
      <c r="N42" s="201"/>
      <c r="O42" s="201"/>
      <c r="P42" s="201"/>
      <c r="Q42" s="201"/>
      <c r="S42" s="199"/>
      <c r="T42" s="199"/>
    </row>
    <row r="43" spans="1:20" ht="15.75" thickBot="1" x14ac:dyDescent="0.3">
      <c r="A43" s="24" t="s">
        <v>20</v>
      </c>
      <c r="B43" s="25">
        <v>58.22</v>
      </c>
      <c r="C43" s="103">
        <v>99740</v>
      </c>
      <c r="D43" s="22">
        <f t="shared" si="4"/>
        <v>5806862.7999999998</v>
      </c>
      <c r="E43" s="103">
        <v>100270</v>
      </c>
      <c r="F43" s="22">
        <f t="shared" si="5"/>
        <v>5837719.3999999994</v>
      </c>
      <c r="G43" s="103">
        <v>100800</v>
      </c>
      <c r="H43" s="22">
        <f t="shared" si="6"/>
        <v>5868576</v>
      </c>
      <c r="I43" s="190">
        <v>100270</v>
      </c>
      <c r="J43" s="191">
        <f t="shared" si="7"/>
        <v>5837719.3999999994</v>
      </c>
      <c r="K43" s="23" t="s">
        <v>16</v>
      </c>
      <c r="L43" s="200"/>
      <c r="M43" s="201"/>
      <c r="N43" s="201"/>
      <c r="O43" s="201"/>
      <c r="P43" s="201"/>
      <c r="Q43" s="201"/>
      <c r="S43" s="199"/>
      <c r="T43" s="199"/>
    </row>
    <row r="44" spans="1:20" x14ac:dyDescent="0.25">
      <c r="A44" s="8" t="s">
        <v>23</v>
      </c>
      <c r="B44" s="14">
        <v>21.6</v>
      </c>
      <c r="C44" s="104">
        <v>139945</v>
      </c>
      <c r="D44" s="12">
        <f t="shared" si="4"/>
        <v>3022812</v>
      </c>
      <c r="E44" s="104">
        <v>140475</v>
      </c>
      <c r="F44" s="12">
        <f t="shared" si="5"/>
        <v>3034260</v>
      </c>
      <c r="G44" s="104">
        <v>141005</v>
      </c>
      <c r="H44" s="12">
        <f t="shared" si="6"/>
        <v>3045708</v>
      </c>
      <c r="I44" s="188">
        <v>140475</v>
      </c>
      <c r="J44" s="189">
        <f t="shared" si="7"/>
        <v>3034260</v>
      </c>
      <c r="K44" s="9" t="s">
        <v>26</v>
      </c>
      <c r="L44" s="200"/>
      <c r="M44" s="201"/>
      <c r="N44" s="201"/>
      <c r="O44" s="201"/>
      <c r="P44" s="201"/>
      <c r="Q44" s="201"/>
      <c r="S44" s="199"/>
      <c r="T44" s="199"/>
    </row>
    <row r="45" spans="1:20" x14ac:dyDescent="0.25">
      <c r="A45" s="7" t="s">
        <v>24</v>
      </c>
      <c r="B45" s="13">
        <v>37.549999999999997</v>
      </c>
      <c r="C45" s="101">
        <v>120188</v>
      </c>
      <c r="D45" s="98">
        <f t="shared" si="4"/>
        <v>4513059.3999999994</v>
      </c>
      <c r="E45" s="101">
        <v>120717</v>
      </c>
      <c r="F45" s="98">
        <f t="shared" si="5"/>
        <v>4532923.3499999996</v>
      </c>
      <c r="G45" s="101">
        <v>121247</v>
      </c>
      <c r="H45" s="98">
        <f t="shared" si="6"/>
        <v>4552824.8499999996</v>
      </c>
      <c r="I45" s="188">
        <v>120717</v>
      </c>
      <c r="J45" s="189">
        <f t="shared" si="7"/>
        <v>4532923.3499999996</v>
      </c>
      <c r="K45" s="9" t="s">
        <v>22</v>
      </c>
      <c r="L45" s="200"/>
      <c r="M45" s="201"/>
      <c r="N45" s="201"/>
      <c r="O45" s="201"/>
      <c r="P45" s="201"/>
      <c r="Q45" s="201"/>
      <c r="S45" s="199"/>
      <c r="T45" s="199"/>
    </row>
    <row r="46" spans="1:20" x14ac:dyDescent="0.25">
      <c r="A46" s="7" t="s">
        <v>25</v>
      </c>
      <c r="B46" s="13">
        <v>56.58</v>
      </c>
      <c r="C46" s="101">
        <v>103141</v>
      </c>
      <c r="D46" s="98">
        <f t="shared" si="4"/>
        <v>5835717.7800000003</v>
      </c>
      <c r="E46" s="101">
        <v>103671</v>
      </c>
      <c r="F46" s="98">
        <f t="shared" si="5"/>
        <v>5865705.1799999997</v>
      </c>
      <c r="G46" s="101">
        <v>104201</v>
      </c>
      <c r="H46" s="11">
        <f t="shared" si="6"/>
        <v>5895692.5800000001</v>
      </c>
      <c r="I46" s="188">
        <v>103671</v>
      </c>
      <c r="J46" s="189">
        <f t="shared" si="7"/>
        <v>5865705.1799999997</v>
      </c>
      <c r="K46" s="9" t="s">
        <v>22</v>
      </c>
      <c r="L46" s="200"/>
      <c r="M46" s="201"/>
      <c r="N46" s="201"/>
      <c r="O46" s="201"/>
      <c r="P46" s="201"/>
      <c r="Q46" s="201"/>
      <c r="S46" s="199"/>
      <c r="T46" s="199"/>
    </row>
    <row r="47" spans="1:20" ht="15.75" thickBot="1" x14ac:dyDescent="0.3">
      <c r="A47" s="24" t="s">
        <v>25</v>
      </c>
      <c r="B47" s="25">
        <v>58.22</v>
      </c>
      <c r="C47" s="103">
        <v>102427</v>
      </c>
      <c r="D47" s="22">
        <f t="shared" si="4"/>
        <v>5963299.9399999995</v>
      </c>
      <c r="E47" s="103">
        <v>102957</v>
      </c>
      <c r="F47" s="22">
        <f t="shared" si="5"/>
        <v>5994156.54</v>
      </c>
      <c r="G47" s="103">
        <v>103487</v>
      </c>
      <c r="H47" s="22">
        <f t="shared" si="6"/>
        <v>6025013.1399999997</v>
      </c>
      <c r="I47" s="190">
        <v>102957</v>
      </c>
      <c r="J47" s="191">
        <f t="shared" si="7"/>
        <v>5994156.54</v>
      </c>
      <c r="K47" s="23" t="s">
        <v>22</v>
      </c>
      <c r="L47" s="200"/>
      <c r="M47" s="201"/>
      <c r="N47" s="201"/>
      <c r="O47" s="201"/>
      <c r="P47" s="201"/>
      <c r="Q47" s="201"/>
      <c r="S47" s="199"/>
      <c r="T47" s="199"/>
    </row>
    <row r="48" spans="1:20" x14ac:dyDescent="0.25">
      <c r="A48" s="8" t="s">
        <v>28</v>
      </c>
      <c r="B48" s="109">
        <v>21.6</v>
      </c>
      <c r="C48" s="104">
        <v>149760</v>
      </c>
      <c r="D48" s="12">
        <f t="shared" si="4"/>
        <v>3234816</v>
      </c>
      <c r="E48" s="104">
        <v>150290</v>
      </c>
      <c r="F48" s="12">
        <f t="shared" si="5"/>
        <v>3246264</v>
      </c>
      <c r="G48" s="104">
        <v>150820</v>
      </c>
      <c r="H48" s="12">
        <f t="shared" si="6"/>
        <v>3257712</v>
      </c>
      <c r="I48" s="192">
        <v>150290</v>
      </c>
      <c r="J48" s="193">
        <f t="shared" si="7"/>
        <v>3246264</v>
      </c>
      <c r="K48" s="9" t="s">
        <v>22</v>
      </c>
      <c r="L48" s="200"/>
      <c r="M48" s="201"/>
      <c r="N48" s="201"/>
      <c r="O48" s="201"/>
      <c r="P48" s="201"/>
      <c r="Q48" s="201"/>
      <c r="S48" s="199"/>
      <c r="T48" s="199"/>
    </row>
    <row r="49" spans="1:20" x14ac:dyDescent="0.25">
      <c r="A49" s="7" t="s">
        <v>29</v>
      </c>
      <c r="B49" s="110">
        <v>37.549999999999997</v>
      </c>
      <c r="C49" s="101">
        <v>120188</v>
      </c>
      <c r="D49" s="98">
        <f t="shared" si="4"/>
        <v>4513059.3999999994</v>
      </c>
      <c r="E49" s="101">
        <v>120718</v>
      </c>
      <c r="F49" s="98">
        <f t="shared" si="5"/>
        <v>4532960.8999999994</v>
      </c>
      <c r="G49" s="101">
        <v>121247</v>
      </c>
      <c r="H49" s="98">
        <f t="shared" si="6"/>
        <v>4552824.8499999996</v>
      </c>
      <c r="I49" s="194">
        <v>120717</v>
      </c>
      <c r="J49" s="195">
        <f t="shared" si="7"/>
        <v>4532923.3499999996</v>
      </c>
      <c r="K49" s="9" t="s">
        <v>22</v>
      </c>
      <c r="L49" s="200"/>
      <c r="M49" s="201"/>
      <c r="N49" s="201"/>
      <c r="O49" s="201"/>
      <c r="P49" s="201"/>
      <c r="Q49" s="201"/>
      <c r="S49" s="199"/>
      <c r="T49" s="199"/>
    </row>
    <row r="50" spans="1:20" x14ac:dyDescent="0.25">
      <c r="A50" s="7" t="s">
        <v>30</v>
      </c>
      <c r="B50" s="110">
        <v>56.58</v>
      </c>
      <c r="C50" s="101">
        <v>103141</v>
      </c>
      <c r="D50" s="98">
        <f t="shared" si="4"/>
        <v>5835717.7800000003</v>
      </c>
      <c r="E50" s="101">
        <v>103671</v>
      </c>
      <c r="F50" s="98">
        <f t="shared" si="5"/>
        <v>5865705.1799999997</v>
      </c>
      <c r="G50" s="101">
        <v>104201</v>
      </c>
      <c r="H50" s="11">
        <f t="shared" si="6"/>
        <v>5895692.5800000001</v>
      </c>
      <c r="I50" s="194">
        <v>103671</v>
      </c>
      <c r="J50" s="195">
        <f t="shared" si="7"/>
        <v>5865705.1799999997</v>
      </c>
      <c r="K50" s="9" t="s">
        <v>22</v>
      </c>
      <c r="L50" s="200"/>
      <c r="M50" s="201"/>
      <c r="N50" s="201"/>
      <c r="O50" s="201"/>
      <c r="P50" s="201"/>
      <c r="Q50" s="201"/>
      <c r="S50" s="199"/>
      <c r="T50" s="199"/>
    </row>
    <row r="51" spans="1:20" ht="15.75" thickBot="1" x14ac:dyDescent="0.3">
      <c r="A51" s="24" t="s">
        <v>30</v>
      </c>
      <c r="B51" s="111">
        <v>58.22</v>
      </c>
      <c r="C51" s="103">
        <v>102427</v>
      </c>
      <c r="D51" s="22">
        <f t="shared" si="4"/>
        <v>5963299.9399999995</v>
      </c>
      <c r="E51" s="103">
        <v>102957</v>
      </c>
      <c r="F51" s="22">
        <f t="shared" si="5"/>
        <v>5994156.54</v>
      </c>
      <c r="G51" s="103">
        <v>103487</v>
      </c>
      <c r="H51" s="22">
        <f t="shared" si="6"/>
        <v>6025013.1399999997</v>
      </c>
      <c r="I51" s="196">
        <v>102957</v>
      </c>
      <c r="J51" s="191">
        <f t="shared" si="7"/>
        <v>5994156.54</v>
      </c>
      <c r="K51" s="23" t="s">
        <v>22</v>
      </c>
      <c r="L51" s="200"/>
      <c r="M51" s="201"/>
      <c r="N51" s="201"/>
      <c r="O51" s="201"/>
      <c r="P51" s="201"/>
      <c r="Q51" s="201"/>
      <c r="S51" s="199"/>
      <c r="T51" s="199"/>
    </row>
    <row r="52" spans="1:20" x14ac:dyDescent="0.25">
      <c r="A52" s="7" t="s">
        <v>61</v>
      </c>
      <c r="B52" s="106">
        <v>35.67</v>
      </c>
      <c r="C52" s="104">
        <v>111322</v>
      </c>
      <c r="D52" s="12">
        <f t="shared" si="4"/>
        <v>3970855.74</v>
      </c>
      <c r="E52" s="104">
        <v>111852</v>
      </c>
      <c r="F52" s="12">
        <f t="shared" si="5"/>
        <v>3989760.8400000003</v>
      </c>
      <c r="G52" s="100">
        <v>112382</v>
      </c>
      <c r="H52" s="120">
        <f t="shared" si="6"/>
        <v>4008665.9400000004</v>
      </c>
      <c r="I52" s="192">
        <v>111852</v>
      </c>
      <c r="J52" s="193">
        <f t="shared" si="7"/>
        <v>3989760.8400000003</v>
      </c>
      <c r="K52" s="64" t="s">
        <v>62</v>
      </c>
      <c r="L52" s="200"/>
      <c r="M52" s="201"/>
      <c r="N52" s="201"/>
      <c r="O52" s="201"/>
      <c r="P52" s="201"/>
      <c r="Q52" s="201"/>
      <c r="S52" s="199"/>
      <c r="T52" s="199"/>
    </row>
    <row r="53" spans="1:20" ht="15.75" thickBot="1" x14ac:dyDescent="0.3">
      <c r="A53" s="24" t="s">
        <v>61</v>
      </c>
      <c r="B53" s="94">
        <v>37.090000000000003</v>
      </c>
      <c r="C53" s="103">
        <v>110433</v>
      </c>
      <c r="D53" s="22">
        <f t="shared" si="4"/>
        <v>4095959.97</v>
      </c>
      <c r="E53" s="103">
        <v>110963</v>
      </c>
      <c r="F53" s="22">
        <f t="shared" si="5"/>
        <v>4115617.6700000004</v>
      </c>
      <c r="G53" s="103">
        <v>111493</v>
      </c>
      <c r="H53" s="22">
        <f t="shared" si="6"/>
        <v>4135275.3700000006</v>
      </c>
      <c r="I53" s="197">
        <v>110963</v>
      </c>
      <c r="J53" s="198">
        <f t="shared" si="7"/>
        <v>4115617.6700000004</v>
      </c>
      <c r="K53" s="41" t="s">
        <v>62</v>
      </c>
      <c r="L53" s="200"/>
      <c r="M53" s="201"/>
      <c r="N53" s="201"/>
      <c r="O53" s="201"/>
      <c r="P53" s="201"/>
      <c r="Q53" s="201"/>
      <c r="S53" s="199"/>
      <c r="T53" s="199"/>
    </row>
    <row r="54" spans="1:20" x14ac:dyDescent="0.25">
      <c r="A54" s="90"/>
      <c r="B54" s="91"/>
      <c r="C54" s="122"/>
      <c r="D54" s="92"/>
      <c r="E54" s="122"/>
      <c r="F54" s="92"/>
      <c r="G54" s="122"/>
      <c r="H54" s="92"/>
      <c r="I54" s="122"/>
      <c r="J54" s="92"/>
      <c r="K54" s="93"/>
    </row>
    <row r="55" spans="1:20" ht="19.5" thickBot="1" x14ac:dyDescent="0.35">
      <c r="A55" s="21" t="s">
        <v>83</v>
      </c>
      <c r="B55" s="2"/>
      <c r="C55" s="2"/>
      <c r="D55" s="2"/>
      <c r="E55" s="3"/>
      <c r="F55" s="2"/>
      <c r="G55" s="3"/>
      <c r="H55" s="3"/>
      <c r="I55" s="3"/>
      <c r="J55" s="3"/>
      <c r="K55" s="3"/>
    </row>
    <row r="56" spans="1:20" ht="37.5" customHeight="1" thickBot="1" x14ac:dyDescent="0.3">
      <c r="A56" s="17" t="s">
        <v>0</v>
      </c>
      <c r="B56" s="18" t="s">
        <v>39</v>
      </c>
      <c r="C56" s="19" t="s">
        <v>8</v>
      </c>
      <c r="D56" s="18" t="s">
        <v>3</v>
      </c>
      <c r="E56" s="19" t="s">
        <v>7</v>
      </c>
      <c r="F56" s="18" t="s">
        <v>3</v>
      </c>
      <c r="G56" s="19" t="s">
        <v>14</v>
      </c>
      <c r="H56" s="18" t="s">
        <v>3</v>
      </c>
      <c r="I56" s="19" t="s">
        <v>15</v>
      </c>
      <c r="J56" s="18" t="s">
        <v>3</v>
      </c>
      <c r="K56" s="20" t="s">
        <v>2</v>
      </c>
    </row>
    <row r="57" spans="1:20" x14ac:dyDescent="0.25">
      <c r="A57" s="7" t="s">
        <v>9</v>
      </c>
      <c r="B57" s="13">
        <v>56.58</v>
      </c>
      <c r="C57" s="101">
        <v>87563</v>
      </c>
      <c r="D57" s="98">
        <f>C57*B57</f>
        <v>4954314.54</v>
      </c>
      <c r="E57" s="101">
        <v>88053</v>
      </c>
      <c r="F57" s="98">
        <f>E57*B57</f>
        <v>4982038.74</v>
      </c>
      <c r="G57" s="101">
        <v>88543</v>
      </c>
      <c r="H57" s="98">
        <f>G57*B57</f>
        <v>5009762.9399999995</v>
      </c>
      <c r="I57" s="101">
        <v>88053</v>
      </c>
      <c r="J57" s="98">
        <f>I57*B57</f>
        <v>4982038.74</v>
      </c>
      <c r="K57" s="64" t="s">
        <v>47</v>
      </c>
      <c r="N57" s="79"/>
    </row>
    <row r="58" spans="1:20" ht="15.75" thickBot="1" x14ac:dyDescent="0.3">
      <c r="A58" s="7" t="s">
        <v>9</v>
      </c>
      <c r="B58" s="97">
        <v>58.22</v>
      </c>
      <c r="C58" s="103">
        <v>87122</v>
      </c>
      <c r="D58" s="22">
        <f t="shared" ref="D58:D80" si="8">C58*B58</f>
        <v>5072242.84</v>
      </c>
      <c r="E58" s="103">
        <v>87612</v>
      </c>
      <c r="F58" s="22">
        <f t="shared" ref="F58:F80" si="9">E58*B58</f>
        <v>5100770.6399999997</v>
      </c>
      <c r="G58" s="103">
        <v>88102</v>
      </c>
      <c r="H58" s="22">
        <f t="shared" ref="H58:H80" si="10">G58*B58</f>
        <v>5129298.4399999995</v>
      </c>
      <c r="I58" s="103">
        <v>87612</v>
      </c>
      <c r="J58" s="22">
        <f t="shared" ref="J58:J80" si="11">I58*B58</f>
        <v>5100770.6399999997</v>
      </c>
      <c r="K58" s="41" t="s">
        <v>47</v>
      </c>
      <c r="N58" s="79"/>
    </row>
    <row r="59" spans="1:20" x14ac:dyDescent="0.25">
      <c r="A59" s="62" t="s">
        <v>36</v>
      </c>
      <c r="B59" s="63">
        <v>21.6</v>
      </c>
      <c r="C59" s="104">
        <v>128095</v>
      </c>
      <c r="D59" s="12">
        <f t="shared" si="8"/>
        <v>2766852</v>
      </c>
      <c r="E59" s="104">
        <v>128585</v>
      </c>
      <c r="F59" s="12">
        <f t="shared" si="9"/>
        <v>2777436</v>
      </c>
      <c r="G59" s="104">
        <v>129075</v>
      </c>
      <c r="H59" s="12">
        <f t="shared" si="10"/>
        <v>2788020</v>
      </c>
      <c r="I59" s="104">
        <v>128585</v>
      </c>
      <c r="J59" s="12">
        <f t="shared" si="11"/>
        <v>2777436</v>
      </c>
      <c r="K59" s="64" t="s">
        <v>47</v>
      </c>
      <c r="N59" s="79"/>
    </row>
    <row r="60" spans="1:20" x14ac:dyDescent="0.25">
      <c r="A60" s="8" t="s">
        <v>58</v>
      </c>
      <c r="B60" s="13">
        <v>37.549999999999997</v>
      </c>
      <c r="C60" s="101">
        <v>100676</v>
      </c>
      <c r="D60" s="98">
        <f t="shared" si="8"/>
        <v>3780383.8</v>
      </c>
      <c r="E60" s="101">
        <v>101166</v>
      </c>
      <c r="F60" s="98">
        <f t="shared" si="9"/>
        <v>3798783.3</v>
      </c>
      <c r="G60" s="101">
        <v>101656</v>
      </c>
      <c r="H60" s="98">
        <f t="shared" si="10"/>
        <v>3817182.8</v>
      </c>
      <c r="I60" s="101">
        <v>101166</v>
      </c>
      <c r="J60" s="98">
        <f t="shared" si="11"/>
        <v>3798783.3</v>
      </c>
      <c r="K60" s="36" t="s">
        <v>47</v>
      </c>
      <c r="N60" s="79"/>
    </row>
    <row r="61" spans="1:20" x14ac:dyDescent="0.25">
      <c r="A61" s="7" t="s">
        <v>59</v>
      </c>
      <c r="B61" s="13">
        <v>56.58</v>
      </c>
      <c r="C61" s="101">
        <v>87563</v>
      </c>
      <c r="D61" s="98">
        <f t="shared" si="8"/>
        <v>4954314.54</v>
      </c>
      <c r="E61" s="101">
        <v>88053</v>
      </c>
      <c r="F61" s="98">
        <f t="shared" si="9"/>
        <v>4982038.74</v>
      </c>
      <c r="G61" s="101">
        <v>88543</v>
      </c>
      <c r="H61" s="11">
        <f t="shared" si="10"/>
        <v>5009762.9399999995</v>
      </c>
      <c r="I61" s="101">
        <v>88053</v>
      </c>
      <c r="J61" s="98">
        <f t="shared" si="11"/>
        <v>4982038.74</v>
      </c>
      <c r="K61" s="36" t="s">
        <v>47</v>
      </c>
      <c r="N61" s="79"/>
    </row>
    <row r="62" spans="1:20" ht="15.75" thickBot="1" x14ac:dyDescent="0.3">
      <c r="A62" s="24" t="s">
        <v>60</v>
      </c>
      <c r="B62" s="25">
        <v>58.22</v>
      </c>
      <c r="C62" s="103">
        <v>87122</v>
      </c>
      <c r="D62" s="22">
        <f t="shared" si="8"/>
        <v>5072242.84</v>
      </c>
      <c r="E62" s="103">
        <v>87612</v>
      </c>
      <c r="F62" s="22">
        <f t="shared" si="9"/>
        <v>5100770.6399999997</v>
      </c>
      <c r="G62" s="103">
        <v>88102</v>
      </c>
      <c r="H62" s="22">
        <f t="shared" si="10"/>
        <v>5129298.4399999995</v>
      </c>
      <c r="I62" s="103">
        <v>87612</v>
      </c>
      <c r="J62" s="22">
        <f t="shared" si="11"/>
        <v>5100770.6399999997</v>
      </c>
      <c r="K62" s="41" t="s">
        <v>47</v>
      </c>
      <c r="N62" s="79"/>
    </row>
    <row r="63" spans="1:20" x14ac:dyDescent="0.25">
      <c r="A63" s="8" t="s">
        <v>11</v>
      </c>
      <c r="B63" s="14">
        <v>21.6</v>
      </c>
      <c r="C63" s="104">
        <v>140466</v>
      </c>
      <c r="D63" s="12">
        <f t="shared" si="8"/>
        <v>3034065.6</v>
      </c>
      <c r="E63" s="104">
        <v>140956</v>
      </c>
      <c r="F63" s="12">
        <f t="shared" si="9"/>
        <v>3044649.6</v>
      </c>
      <c r="G63" s="104">
        <v>141446</v>
      </c>
      <c r="H63" s="12">
        <f t="shared" si="10"/>
        <v>3055233.6</v>
      </c>
      <c r="I63" s="104">
        <v>140956</v>
      </c>
      <c r="J63" s="12">
        <f t="shared" si="11"/>
        <v>3044649.6</v>
      </c>
      <c r="K63" s="9" t="s">
        <v>17</v>
      </c>
      <c r="N63" s="79"/>
    </row>
    <row r="64" spans="1:20" x14ac:dyDescent="0.25">
      <c r="A64" s="7" t="s">
        <v>12</v>
      </c>
      <c r="B64" s="13">
        <v>37.549999999999997</v>
      </c>
      <c r="C64" s="101">
        <v>112930</v>
      </c>
      <c r="D64" s="98">
        <f t="shared" si="8"/>
        <v>4240521.5</v>
      </c>
      <c r="E64" s="101">
        <v>113420</v>
      </c>
      <c r="F64" s="98">
        <f t="shared" si="9"/>
        <v>4258921</v>
      </c>
      <c r="G64" s="101">
        <v>113910</v>
      </c>
      <c r="H64" s="98">
        <f t="shared" si="10"/>
        <v>4277320.5</v>
      </c>
      <c r="I64" s="101">
        <v>113420</v>
      </c>
      <c r="J64" s="98">
        <f t="shared" si="11"/>
        <v>4258921</v>
      </c>
      <c r="K64" s="9" t="s">
        <v>17</v>
      </c>
      <c r="N64" s="79"/>
    </row>
    <row r="65" spans="1:14" x14ac:dyDescent="0.25">
      <c r="A65" s="7" t="s">
        <v>13</v>
      </c>
      <c r="B65" s="13">
        <v>56.58</v>
      </c>
      <c r="C65" s="101">
        <v>97464</v>
      </c>
      <c r="D65" s="98">
        <f t="shared" si="8"/>
        <v>5514513.1200000001</v>
      </c>
      <c r="E65" s="101">
        <v>97954</v>
      </c>
      <c r="F65" s="98">
        <f t="shared" si="9"/>
        <v>5542237.3200000003</v>
      </c>
      <c r="G65" s="101">
        <v>98444</v>
      </c>
      <c r="H65" s="98">
        <f t="shared" si="10"/>
        <v>5569961.5199999996</v>
      </c>
      <c r="I65" s="101">
        <v>97954</v>
      </c>
      <c r="J65" s="98">
        <f t="shared" si="11"/>
        <v>5542237.3200000003</v>
      </c>
      <c r="K65" s="9" t="s">
        <v>17</v>
      </c>
      <c r="N65" s="79"/>
    </row>
    <row r="66" spans="1:14" ht="15.75" thickBot="1" x14ac:dyDescent="0.3">
      <c r="A66" s="24" t="s">
        <v>13</v>
      </c>
      <c r="B66" s="25">
        <v>58.22</v>
      </c>
      <c r="C66" s="103">
        <v>96803</v>
      </c>
      <c r="D66" s="22">
        <f t="shared" si="8"/>
        <v>5635870.6600000001</v>
      </c>
      <c r="E66" s="103">
        <v>97783</v>
      </c>
      <c r="F66" s="22">
        <f t="shared" si="9"/>
        <v>5692926.2599999998</v>
      </c>
      <c r="G66" s="103">
        <v>97783</v>
      </c>
      <c r="H66" s="22">
        <f t="shared" si="10"/>
        <v>5692926.2599999998</v>
      </c>
      <c r="I66" s="103">
        <v>97293</v>
      </c>
      <c r="J66" s="22">
        <f t="shared" si="11"/>
        <v>5664398.46</v>
      </c>
      <c r="K66" s="23" t="s">
        <v>17</v>
      </c>
      <c r="N66" s="79"/>
    </row>
    <row r="67" spans="1:14" x14ac:dyDescent="0.25">
      <c r="A67" s="8" t="s">
        <v>18</v>
      </c>
      <c r="B67" s="14">
        <v>21.6</v>
      </c>
      <c r="C67" s="104">
        <v>129384</v>
      </c>
      <c r="D67" s="12">
        <f t="shared" si="8"/>
        <v>2794694.4000000004</v>
      </c>
      <c r="E67" s="104">
        <v>129874</v>
      </c>
      <c r="F67" s="12">
        <f t="shared" si="9"/>
        <v>2805278.4000000004</v>
      </c>
      <c r="G67" s="104">
        <v>130364</v>
      </c>
      <c r="H67" s="12">
        <f t="shared" si="10"/>
        <v>2815862.4000000004</v>
      </c>
      <c r="I67" s="104">
        <v>129874</v>
      </c>
      <c r="J67" s="12">
        <f t="shared" si="11"/>
        <v>2805278.4000000004</v>
      </c>
      <c r="K67" s="9" t="s">
        <v>16</v>
      </c>
      <c r="N67" s="79"/>
    </row>
    <row r="68" spans="1:14" x14ac:dyDescent="0.25">
      <c r="A68" s="7" t="s">
        <v>19</v>
      </c>
      <c r="B68" s="13">
        <v>37.549999999999997</v>
      </c>
      <c r="C68" s="101">
        <v>105897</v>
      </c>
      <c r="D68" s="98">
        <f t="shared" si="8"/>
        <v>3976432.3499999996</v>
      </c>
      <c r="E68" s="101">
        <v>106387</v>
      </c>
      <c r="F68" s="98">
        <f t="shared" si="9"/>
        <v>3994831.8499999996</v>
      </c>
      <c r="G68" s="101">
        <v>106877</v>
      </c>
      <c r="H68" s="98">
        <f t="shared" si="10"/>
        <v>4013231.3499999996</v>
      </c>
      <c r="I68" s="101">
        <v>106387</v>
      </c>
      <c r="J68" s="98">
        <f t="shared" si="11"/>
        <v>3994831.8499999996</v>
      </c>
      <c r="K68" s="9" t="s">
        <v>16</v>
      </c>
      <c r="N68" s="79"/>
    </row>
    <row r="69" spans="1:14" x14ac:dyDescent="0.25">
      <c r="A69" s="7" t="s">
        <v>20</v>
      </c>
      <c r="B69" s="13">
        <v>56.58</v>
      </c>
      <c r="C69" s="101">
        <v>92776</v>
      </c>
      <c r="D69" s="98">
        <f t="shared" si="8"/>
        <v>5249266.08</v>
      </c>
      <c r="E69" s="101">
        <v>93266</v>
      </c>
      <c r="F69" s="98">
        <f t="shared" si="9"/>
        <v>5276990.28</v>
      </c>
      <c r="G69" s="101">
        <v>93756</v>
      </c>
      <c r="H69" s="98">
        <f t="shared" si="10"/>
        <v>5304714.4799999995</v>
      </c>
      <c r="I69" s="101">
        <v>93266</v>
      </c>
      <c r="J69" s="98">
        <f t="shared" si="11"/>
        <v>5276990.28</v>
      </c>
      <c r="K69" s="9" t="s">
        <v>16</v>
      </c>
      <c r="N69" s="79"/>
    </row>
    <row r="70" spans="1:14" ht="15.75" thickBot="1" x14ac:dyDescent="0.3">
      <c r="A70" s="24" t="s">
        <v>20</v>
      </c>
      <c r="B70" s="25">
        <v>58.22</v>
      </c>
      <c r="C70" s="103">
        <v>92212</v>
      </c>
      <c r="D70" s="22">
        <f t="shared" si="8"/>
        <v>5368582.6399999997</v>
      </c>
      <c r="E70" s="103">
        <v>92702</v>
      </c>
      <c r="F70" s="22">
        <f t="shared" si="9"/>
        <v>5397110.4399999995</v>
      </c>
      <c r="G70" s="103">
        <v>93192</v>
      </c>
      <c r="H70" s="22">
        <f t="shared" si="10"/>
        <v>5425638.2400000002</v>
      </c>
      <c r="I70" s="103">
        <v>92702</v>
      </c>
      <c r="J70" s="22">
        <f t="shared" si="11"/>
        <v>5397110.4399999995</v>
      </c>
      <c r="K70" s="23" t="s">
        <v>16</v>
      </c>
      <c r="N70" s="79"/>
    </row>
    <row r="71" spans="1:14" x14ac:dyDescent="0.25">
      <c r="A71" s="8" t="s">
        <v>23</v>
      </c>
      <c r="B71" s="14">
        <v>21.6</v>
      </c>
      <c r="C71" s="104">
        <v>129384</v>
      </c>
      <c r="D71" s="12">
        <f t="shared" si="8"/>
        <v>2794694.4000000004</v>
      </c>
      <c r="E71" s="104">
        <v>129874</v>
      </c>
      <c r="F71" s="12">
        <f t="shared" si="9"/>
        <v>2805278.4000000004</v>
      </c>
      <c r="G71" s="104">
        <v>130364</v>
      </c>
      <c r="H71" s="12">
        <f t="shared" si="10"/>
        <v>2815862.4000000004</v>
      </c>
      <c r="I71" s="104">
        <v>129874</v>
      </c>
      <c r="J71" s="12">
        <f t="shared" si="11"/>
        <v>2805278.4000000004</v>
      </c>
      <c r="K71" s="9" t="s">
        <v>26</v>
      </c>
      <c r="N71" s="79"/>
    </row>
    <row r="72" spans="1:14" x14ac:dyDescent="0.25">
      <c r="A72" s="7" t="s">
        <v>24</v>
      </c>
      <c r="B72" s="13">
        <v>37.549999999999997</v>
      </c>
      <c r="C72" s="101">
        <v>111117</v>
      </c>
      <c r="D72" s="98">
        <f t="shared" si="8"/>
        <v>4172443.3499999996</v>
      </c>
      <c r="E72" s="101">
        <v>111606</v>
      </c>
      <c r="F72" s="98">
        <f t="shared" si="9"/>
        <v>4190805.3</v>
      </c>
      <c r="G72" s="101">
        <v>112096</v>
      </c>
      <c r="H72" s="98">
        <f t="shared" si="10"/>
        <v>4209204.8</v>
      </c>
      <c r="I72" s="101">
        <v>111606</v>
      </c>
      <c r="J72" s="98">
        <f t="shared" si="11"/>
        <v>4190805.3</v>
      </c>
      <c r="K72" s="9" t="s">
        <v>22</v>
      </c>
      <c r="N72" s="79"/>
    </row>
    <row r="73" spans="1:14" x14ac:dyDescent="0.25">
      <c r="A73" s="7" t="s">
        <v>25</v>
      </c>
      <c r="B73" s="13">
        <v>56.58</v>
      </c>
      <c r="C73" s="101">
        <v>95357</v>
      </c>
      <c r="D73" s="98">
        <f t="shared" si="8"/>
        <v>5395299.0599999996</v>
      </c>
      <c r="E73" s="101">
        <v>95847</v>
      </c>
      <c r="F73" s="98">
        <f t="shared" si="9"/>
        <v>5423023.2599999998</v>
      </c>
      <c r="G73" s="101">
        <v>96337</v>
      </c>
      <c r="H73" s="98">
        <f t="shared" si="10"/>
        <v>5450747.46</v>
      </c>
      <c r="I73" s="101">
        <v>95847</v>
      </c>
      <c r="J73" s="11">
        <f t="shared" si="11"/>
        <v>5423023.2599999998</v>
      </c>
      <c r="K73" s="9" t="s">
        <v>22</v>
      </c>
      <c r="N73" s="79"/>
    </row>
    <row r="74" spans="1:14" ht="15.75" thickBot="1" x14ac:dyDescent="0.3">
      <c r="A74" s="24" t="s">
        <v>25</v>
      </c>
      <c r="B74" s="25">
        <v>58.22</v>
      </c>
      <c r="C74" s="103">
        <v>94696</v>
      </c>
      <c r="D74" s="22">
        <f t="shared" si="8"/>
        <v>5513201.1200000001</v>
      </c>
      <c r="E74" s="103">
        <v>95186</v>
      </c>
      <c r="F74" s="22">
        <f t="shared" si="9"/>
        <v>5541728.9199999999</v>
      </c>
      <c r="G74" s="103">
        <v>95676</v>
      </c>
      <c r="H74" s="22">
        <f t="shared" si="10"/>
        <v>5570256.7199999997</v>
      </c>
      <c r="I74" s="103">
        <v>95186</v>
      </c>
      <c r="J74" s="22">
        <f t="shared" si="11"/>
        <v>5541728.9199999999</v>
      </c>
      <c r="K74" s="23" t="s">
        <v>22</v>
      </c>
      <c r="N74" s="79"/>
    </row>
    <row r="75" spans="1:14" x14ac:dyDescent="0.25">
      <c r="A75" s="8" t="s">
        <v>28</v>
      </c>
      <c r="B75" s="109">
        <v>21.6</v>
      </c>
      <c r="C75" s="104">
        <v>138457</v>
      </c>
      <c r="D75" s="12">
        <f t="shared" si="8"/>
        <v>2990671.2</v>
      </c>
      <c r="E75" s="104">
        <v>138947</v>
      </c>
      <c r="F75" s="12">
        <f t="shared" si="9"/>
        <v>3001255.2</v>
      </c>
      <c r="G75" s="104">
        <v>139437</v>
      </c>
      <c r="H75" s="12">
        <f t="shared" si="10"/>
        <v>3011839.2</v>
      </c>
      <c r="I75" s="104">
        <v>138947</v>
      </c>
      <c r="J75" s="12">
        <f t="shared" si="11"/>
        <v>3001255.2</v>
      </c>
      <c r="K75" s="9" t="s">
        <v>22</v>
      </c>
      <c r="N75" s="79"/>
    </row>
    <row r="76" spans="1:14" x14ac:dyDescent="0.25">
      <c r="A76" s="7" t="s">
        <v>29</v>
      </c>
      <c r="B76" s="110">
        <v>37.549999999999997</v>
      </c>
      <c r="C76" s="101">
        <v>111117</v>
      </c>
      <c r="D76" s="98">
        <f t="shared" si="8"/>
        <v>4172443.3499999996</v>
      </c>
      <c r="E76" s="101">
        <v>111607</v>
      </c>
      <c r="F76" s="98">
        <f t="shared" si="9"/>
        <v>4190842.8499999996</v>
      </c>
      <c r="G76" s="101">
        <v>112096</v>
      </c>
      <c r="H76" s="98">
        <f t="shared" si="10"/>
        <v>4209204.8</v>
      </c>
      <c r="I76" s="101">
        <v>111606</v>
      </c>
      <c r="J76" s="98">
        <f t="shared" si="11"/>
        <v>4190805.3</v>
      </c>
      <c r="K76" s="9" t="s">
        <v>22</v>
      </c>
      <c r="N76" s="79"/>
    </row>
    <row r="77" spans="1:14" x14ac:dyDescent="0.25">
      <c r="A77" s="7" t="s">
        <v>30</v>
      </c>
      <c r="B77" s="110">
        <v>56.58</v>
      </c>
      <c r="C77" s="101">
        <v>95357</v>
      </c>
      <c r="D77" s="98">
        <f t="shared" si="8"/>
        <v>5395299.0599999996</v>
      </c>
      <c r="E77" s="101">
        <v>95847</v>
      </c>
      <c r="F77" s="98">
        <f t="shared" si="9"/>
        <v>5423023.2599999998</v>
      </c>
      <c r="G77" s="101">
        <v>96337</v>
      </c>
      <c r="H77" s="98">
        <f t="shared" si="10"/>
        <v>5450747.46</v>
      </c>
      <c r="I77" s="101">
        <v>95847</v>
      </c>
      <c r="J77" s="98">
        <f t="shared" si="11"/>
        <v>5423023.2599999998</v>
      </c>
      <c r="K77" s="9" t="s">
        <v>22</v>
      </c>
      <c r="N77" s="79"/>
    </row>
    <row r="78" spans="1:14" ht="15.75" thickBot="1" x14ac:dyDescent="0.3">
      <c r="A78" s="24" t="s">
        <v>30</v>
      </c>
      <c r="B78" s="111">
        <v>58.22</v>
      </c>
      <c r="C78" s="103">
        <v>94696</v>
      </c>
      <c r="D78" s="22">
        <f t="shared" si="8"/>
        <v>5513201.1200000001</v>
      </c>
      <c r="E78" s="103">
        <v>95186</v>
      </c>
      <c r="F78" s="22">
        <f t="shared" si="9"/>
        <v>5541728.9199999999</v>
      </c>
      <c r="G78" s="103">
        <v>95676</v>
      </c>
      <c r="H78" s="22">
        <f t="shared" si="10"/>
        <v>5570256.7199999997</v>
      </c>
      <c r="I78" s="103">
        <v>95186</v>
      </c>
      <c r="J78" s="22">
        <f t="shared" si="11"/>
        <v>5541728.9199999999</v>
      </c>
      <c r="K78" s="23" t="s">
        <v>22</v>
      </c>
      <c r="N78" s="79"/>
    </row>
    <row r="79" spans="1:14" x14ac:dyDescent="0.25">
      <c r="A79" s="7" t="s">
        <v>61</v>
      </c>
      <c r="B79" s="106">
        <v>35.67</v>
      </c>
      <c r="C79" s="100">
        <v>102921</v>
      </c>
      <c r="D79" s="120">
        <f t="shared" si="8"/>
        <v>3671192.0700000003</v>
      </c>
      <c r="E79" s="104">
        <v>103411</v>
      </c>
      <c r="F79" s="12">
        <f t="shared" si="9"/>
        <v>3688670.37</v>
      </c>
      <c r="G79" s="100">
        <v>103901</v>
      </c>
      <c r="H79" s="120">
        <f t="shared" si="10"/>
        <v>3706148.6700000004</v>
      </c>
      <c r="I79" s="100">
        <v>103411</v>
      </c>
      <c r="J79" s="120">
        <f t="shared" si="11"/>
        <v>3688670.37</v>
      </c>
      <c r="K79" s="64" t="s">
        <v>62</v>
      </c>
      <c r="N79" s="79"/>
    </row>
    <row r="80" spans="1:14" ht="15.75" thickBot="1" x14ac:dyDescent="0.3">
      <c r="A80" s="24" t="s">
        <v>61</v>
      </c>
      <c r="B80" s="94">
        <v>37.090000000000003</v>
      </c>
      <c r="C80" s="103">
        <v>102098</v>
      </c>
      <c r="D80" s="22">
        <f t="shared" si="8"/>
        <v>3786814.8200000003</v>
      </c>
      <c r="E80" s="103">
        <v>102588</v>
      </c>
      <c r="F80" s="22">
        <f t="shared" si="9"/>
        <v>3804988.9200000004</v>
      </c>
      <c r="G80" s="103">
        <v>103078</v>
      </c>
      <c r="H80" s="22">
        <f t="shared" si="10"/>
        <v>3823163.0200000005</v>
      </c>
      <c r="I80" s="103">
        <v>102588</v>
      </c>
      <c r="J80" s="22">
        <f t="shared" si="11"/>
        <v>3804988.9200000004</v>
      </c>
      <c r="K80" s="41" t="s">
        <v>62</v>
      </c>
      <c r="N80" s="79"/>
    </row>
  </sheetData>
  <mergeCells count="27">
    <mergeCell ref="L51:Q51"/>
    <mergeCell ref="L52:Q52"/>
    <mergeCell ref="L53:Q53"/>
    <mergeCell ref="L45:Q45"/>
    <mergeCell ref="L46:Q46"/>
    <mergeCell ref="L47:Q47"/>
    <mergeCell ref="L48:Q48"/>
    <mergeCell ref="L49:Q49"/>
    <mergeCell ref="L50:Q50"/>
    <mergeCell ref="L44:Q44"/>
    <mergeCell ref="L33:Q33"/>
    <mergeCell ref="L34:Q34"/>
    <mergeCell ref="L35:Q35"/>
    <mergeCell ref="L36:Q36"/>
    <mergeCell ref="L37:Q37"/>
    <mergeCell ref="L38:Q38"/>
    <mergeCell ref="L39:Q39"/>
    <mergeCell ref="L40:Q40"/>
    <mergeCell ref="L41:Q41"/>
    <mergeCell ref="L42:Q42"/>
    <mergeCell ref="L43:Q43"/>
    <mergeCell ref="L32:Q32"/>
    <mergeCell ref="L10:Q10"/>
    <mergeCell ref="L18:Q18"/>
    <mergeCell ref="L22:Q22"/>
    <mergeCell ref="L30:Q30"/>
    <mergeCell ref="L31:Q31"/>
  </mergeCells>
  <phoneticPr fontId="25" type="noConversion"/>
  <pageMargins left="0.11811023622047245" right="0.11811023622047245" top="7.874015748031496E-2" bottom="0.15748031496062992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7"/>
  <sheetViews>
    <sheetView topLeftCell="A22" zoomScale="90" zoomScaleNormal="90" workbookViewId="0">
      <selection activeCell="O28" sqref="O28"/>
    </sheetView>
  </sheetViews>
  <sheetFormatPr defaultColWidth="8.85546875" defaultRowHeight="15" x14ac:dyDescent="0.25"/>
  <cols>
    <col min="1" max="1" width="36.140625" customWidth="1"/>
    <col min="2" max="2" width="9.85546875" style="1" customWidth="1"/>
    <col min="3" max="3" width="12.7109375" style="1" customWidth="1"/>
    <col min="4" max="4" width="11.42578125" style="1" customWidth="1"/>
    <col min="5" max="5" width="12.42578125" style="1" customWidth="1"/>
    <col min="6" max="6" width="12" style="1" customWidth="1"/>
    <col min="7" max="7" width="14.140625" style="1" customWidth="1"/>
    <col min="8" max="8" width="12.42578125" style="1" customWidth="1"/>
    <col min="9" max="9" width="13.140625" style="1" customWidth="1"/>
    <col min="10" max="10" width="12" style="1" customWidth="1"/>
    <col min="11" max="11" width="17.140625" style="1" customWidth="1"/>
    <col min="19" max="19" width="8.85546875" customWidth="1"/>
    <col min="21" max="21" width="8.85546875" customWidth="1"/>
  </cols>
  <sheetData>
    <row r="1" spans="1:16" s="2" customFormat="1" ht="19.5" thickBot="1" x14ac:dyDescent="0.35">
      <c r="A1" s="21" t="s">
        <v>84</v>
      </c>
      <c r="E1" s="3"/>
      <c r="F1" s="3"/>
      <c r="G1" s="3"/>
      <c r="H1" s="3"/>
      <c r="I1" s="3"/>
      <c r="J1" s="3"/>
      <c r="K1" s="3"/>
    </row>
    <row r="2" spans="1:16" ht="46.5" customHeight="1" thickBot="1" x14ac:dyDescent="0.3">
      <c r="A2" s="4" t="s">
        <v>0</v>
      </c>
      <c r="B2" s="5" t="s">
        <v>1</v>
      </c>
      <c r="C2" s="5" t="s">
        <v>8</v>
      </c>
      <c r="D2" s="5" t="s">
        <v>3</v>
      </c>
      <c r="E2" s="5" t="s">
        <v>7</v>
      </c>
      <c r="F2" s="5" t="s">
        <v>3</v>
      </c>
      <c r="G2" s="5" t="s">
        <v>6</v>
      </c>
      <c r="H2" s="5" t="s">
        <v>3</v>
      </c>
      <c r="I2" s="5" t="s">
        <v>5</v>
      </c>
      <c r="J2" s="5" t="s">
        <v>3</v>
      </c>
      <c r="K2" s="6" t="s">
        <v>4</v>
      </c>
    </row>
    <row r="3" spans="1:16" ht="15.75" thickBot="1" x14ac:dyDescent="0.3">
      <c r="A3" s="125" t="s">
        <v>27</v>
      </c>
      <c r="B3" s="126">
        <v>55</v>
      </c>
      <c r="C3" s="130">
        <v>100850</v>
      </c>
      <c r="D3" s="127">
        <f>C3*B3</f>
        <v>5546750</v>
      </c>
      <c r="E3" s="130">
        <v>101350</v>
      </c>
      <c r="F3" s="128">
        <f>E3*B3</f>
        <v>5574250</v>
      </c>
      <c r="G3" s="130">
        <v>101850</v>
      </c>
      <c r="H3" s="128">
        <f t="shared" ref="H3" si="0">G3*B3</f>
        <v>5601750</v>
      </c>
      <c r="I3" s="140">
        <v>102350</v>
      </c>
      <c r="J3" s="128">
        <f t="shared" ref="J3" si="1">I3*B3</f>
        <v>5629250</v>
      </c>
      <c r="K3" s="129" t="s">
        <v>46</v>
      </c>
    </row>
    <row r="4" spans="1:16" x14ac:dyDescent="0.25">
      <c r="A4" s="26" t="s">
        <v>63</v>
      </c>
      <c r="B4" s="85">
        <v>21.3</v>
      </c>
      <c r="C4" s="172"/>
      <c r="D4" s="171"/>
      <c r="E4" s="131">
        <v>141461</v>
      </c>
      <c r="F4" s="53">
        <f t="shared" ref="F4:F13" si="2">E4*B4</f>
        <v>3013119.3000000003</v>
      </c>
      <c r="G4" s="131">
        <v>139114</v>
      </c>
      <c r="H4" s="53">
        <f>G4*B4</f>
        <v>2963128.2</v>
      </c>
      <c r="I4" s="53"/>
      <c r="J4" s="53"/>
      <c r="K4" s="124" t="s">
        <v>21</v>
      </c>
    </row>
    <row r="5" spans="1:16" x14ac:dyDescent="0.25">
      <c r="A5" s="26" t="s">
        <v>64</v>
      </c>
      <c r="B5" s="123">
        <v>37</v>
      </c>
      <c r="C5" s="132">
        <v>114350</v>
      </c>
      <c r="D5" s="55">
        <f t="shared" ref="D5:D13" si="3">C5*B5</f>
        <v>4230950</v>
      </c>
      <c r="E5" s="132">
        <v>114850</v>
      </c>
      <c r="F5" s="55">
        <f t="shared" si="2"/>
        <v>4249450</v>
      </c>
      <c r="G5" s="132">
        <v>115350</v>
      </c>
      <c r="H5" s="54">
        <f>G5*B5</f>
        <v>4267950</v>
      </c>
      <c r="I5" s="54"/>
      <c r="J5" s="54"/>
      <c r="K5" s="124" t="s">
        <v>21</v>
      </c>
    </row>
    <row r="6" spans="1:16" x14ac:dyDescent="0.25">
      <c r="A6" s="26" t="s">
        <v>40</v>
      </c>
      <c r="B6" s="123">
        <v>55</v>
      </c>
      <c r="C6" s="133">
        <v>101759</v>
      </c>
      <c r="D6" s="55">
        <f t="shared" si="3"/>
        <v>5596745</v>
      </c>
      <c r="E6" s="133">
        <v>102259</v>
      </c>
      <c r="F6" s="55">
        <f t="shared" si="2"/>
        <v>5624245</v>
      </c>
      <c r="G6" s="133">
        <v>101850</v>
      </c>
      <c r="H6" s="54">
        <f t="shared" ref="H6" si="4">G6*B6</f>
        <v>5601750</v>
      </c>
      <c r="I6" s="54"/>
      <c r="J6" s="54"/>
      <c r="K6" s="124" t="s">
        <v>21</v>
      </c>
    </row>
    <row r="7" spans="1:16" ht="15.75" thickBot="1" x14ac:dyDescent="0.3">
      <c r="A7" s="15" t="s">
        <v>41</v>
      </c>
      <c r="B7" s="61">
        <v>64.8</v>
      </c>
      <c r="C7" s="134">
        <v>91522</v>
      </c>
      <c r="D7" s="138">
        <f t="shared" si="3"/>
        <v>5930625.5999999996</v>
      </c>
      <c r="E7" s="134">
        <v>92022</v>
      </c>
      <c r="F7" s="139">
        <f t="shared" si="2"/>
        <v>5963025.5999999996</v>
      </c>
      <c r="G7" s="134">
        <v>91750</v>
      </c>
      <c r="H7" s="58">
        <f t="shared" ref="H7:H9" si="5">G7*B7</f>
        <v>5945400</v>
      </c>
      <c r="I7" s="84"/>
      <c r="J7" s="58"/>
      <c r="K7" s="59" t="s">
        <v>21</v>
      </c>
    </row>
    <row r="8" spans="1:16" x14ac:dyDescent="0.25">
      <c r="A8" s="83" t="s">
        <v>55</v>
      </c>
      <c r="B8" s="85">
        <v>32.799999999999997</v>
      </c>
      <c r="C8" s="135">
        <v>116350</v>
      </c>
      <c r="D8" s="53">
        <f t="shared" si="3"/>
        <v>3816279.9999999995</v>
      </c>
      <c r="E8" s="136">
        <v>116850</v>
      </c>
      <c r="F8" s="53">
        <f t="shared" si="2"/>
        <v>3832679.9999999995</v>
      </c>
      <c r="G8" s="136">
        <v>117350</v>
      </c>
      <c r="H8" s="55">
        <f t="shared" si="5"/>
        <v>3849079.9999999995</v>
      </c>
      <c r="I8" s="53"/>
      <c r="J8" s="53"/>
      <c r="K8" s="86" t="s">
        <v>46</v>
      </c>
    </row>
    <row r="9" spans="1:16" x14ac:dyDescent="0.25">
      <c r="A9" s="26" t="s">
        <v>56</v>
      </c>
      <c r="B9" s="57">
        <v>34</v>
      </c>
      <c r="C9" s="136">
        <v>116350</v>
      </c>
      <c r="D9" s="55">
        <f t="shared" si="3"/>
        <v>3955900</v>
      </c>
      <c r="E9" s="136">
        <v>116850</v>
      </c>
      <c r="F9" s="55">
        <f t="shared" si="2"/>
        <v>3972900</v>
      </c>
      <c r="G9" s="136">
        <v>117350</v>
      </c>
      <c r="H9" s="55">
        <f t="shared" si="5"/>
        <v>3989900</v>
      </c>
      <c r="I9" s="55"/>
      <c r="J9" s="55"/>
      <c r="K9" s="56" t="s">
        <v>46</v>
      </c>
    </row>
    <row r="10" spans="1:16" x14ac:dyDescent="0.25">
      <c r="A10" s="26" t="s">
        <v>56</v>
      </c>
      <c r="B10" s="57">
        <v>37</v>
      </c>
      <c r="C10" s="136">
        <v>114350</v>
      </c>
      <c r="D10" s="55">
        <f t="shared" si="3"/>
        <v>4230950</v>
      </c>
      <c r="E10" s="136">
        <v>114850</v>
      </c>
      <c r="F10" s="55">
        <f t="shared" si="2"/>
        <v>4249450</v>
      </c>
      <c r="G10" s="136">
        <v>115350</v>
      </c>
      <c r="H10" s="55">
        <f>G10*B10</f>
        <v>4267950</v>
      </c>
      <c r="I10" s="55"/>
      <c r="J10" s="55"/>
      <c r="K10" s="56" t="s">
        <v>46</v>
      </c>
    </row>
    <row r="11" spans="1:16" x14ac:dyDescent="0.25">
      <c r="A11" s="26" t="s">
        <v>57</v>
      </c>
      <c r="B11" s="57">
        <v>51.1</v>
      </c>
      <c r="C11" s="136">
        <v>103850</v>
      </c>
      <c r="D11" s="55">
        <f t="shared" si="3"/>
        <v>5306735</v>
      </c>
      <c r="E11" s="136">
        <v>104350</v>
      </c>
      <c r="F11" s="55">
        <f t="shared" si="2"/>
        <v>5332285</v>
      </c>
      <c r="G11" s="136">
        <v>104850</v>
      </c>
      <c r="H11" s="55">
        <f t="shared" ref="H11:H12" si="6">G11*B11</f>
        <v>5357835</v>
      </c>
      <c r="I11" s="55"/>
      <c r="J11" s="55"/>
      <c r="K11" s="56" t="s">
        <v>46</v>
      </c>
    </row>
    <row r="12" spans="1:16" x14ac:dyDescent="0.25">
      <c r="A12" s="26" t="s">
        <v>56</v>
      </c>
      <c r="B12" s="57">
        <v>55</v>
      </c>
      <c r="C12" s="136">
        <v>100850</v>
      </c>
      <c r="D12" s="55">
        <f t="shared" si="3"/>
        <v>5546750</v>
      </c>
      <c r="E12" s="136">
        <v>101350</v>
      </c>
      <c r="F12" s="55">
        <f t="shared" si="2"/>
        <v>5574250</v>
      </c>
      <c r="G12" s="136">
        <v>101850</v>
      </c>
      <c r="H12" s="55">
        <f t="shared" si="6"/>
        <v>5601750</v>
      </c>
      <c r="I12" s="55"/>
      <c r="J12" s="55"/>
      <c r="K12" s="56" t="s">
        <v>46</v>
      </c>
    </row>
    <row r="13" spans="1:16" ht="15.75" thickBot="1" x14ac:dyDescent="0.3">
      <c r="A13" s="87" t="s">
        <v>57</v>
      </c>
      <c r="B13" s="72">
        <v>56.5</v>
      </c>
      <c r="C13" s="137">
        <v>100850</v>
      </c>
      <c r="D13" s="138">
        <f t="shared" si="3"/>
        <v>5698025</v>
      </c>
      <c r="E13" s="134">
        <v>101350</v>
      </c>
      <c r="F13" s="139">
        <f t="shared" si="2"/>
        <v>5726275</v>
      </c>
      <c r="G13" s="134">
        <v>101850</v>
      </c>
      <c r="H13" s="58">
        <f t="shared" ref="H13:H14" si="7">G13*B13</f>
        <v>5754525</v>
      </c>
      <c r="I13" s="88"/>
      <c r="J13" s="88"/>
      <c r="K13" s="73" t="s">
        <v>46</v>
      </c>
    </row>
    <row r="14" spans="1:16" x14ac:dyDescent="0.25">
      <c r="A14" s="83" t="s">
        <v>89</v>
      </c>
      <c r="B14" s="85">
        <v>21.3</v>
      </c>
      <c r="C14" s="173"/>
      <c r="D14" s="53"/>
      <c r="E14" s="173"/>
      <c r="F14" s="53"/>
      <c r="G14" s="135">
        <v>139114</v>
      </c>
      <c r="H14" s="53">
        <f t="shared" si="7"/>
        <v>2963128.2</v>
      </c>
      <c r="I14" s="53"/>
      <c r="J14" s="53"/>
      <c r="K14" s="86" t="s">
        <v>21</v>
      </c>
    </row>
    <row r="15" spans="1:16" x14ac:dyDescent="0.25">
      <c r="A15" s="26" t="s">
        <v>90</v>
      </c>
      <c r="B15" s="57">
        <v>24.3</v>
      </c>
      <c r="C15" s="174"/>
      <c r="D15" s="55"/>
      <c r="E15" s="174"/>
      <c r="F15" s="55"/>
      <c r="G15" s="136">
        <v>148149</v>
      </c>
      <c r="H15" s="55">
        <f>G15*B15</f>
        <v>3600020.7</v>
      </c>
      <c r="I15" s="55"/>
      <c r="J15" s="55"/>
      <c r="K15" s="56" t="s">
        <v>21</v>
      </c>
    </row>
    <row r="16" spans="1:16" x14ac:dyDescent="0.25">
      <c r="A16" s="26" t="s">
        <v>94</v>
      </c>
      <c r="B16" s="57">
        <v>37</v>
      </c>
      <c r="C16" s="174"/>
      <c r="D16" s="55"/>
      <c r="E16" s="174"/>
      <c r="F16" s="55"/>
      <c r="G16" s="136">
        <v>115350</v>
      </c>
      <c r="H16" s="55">
        <f>G16*B16</f>
        <v>4267950</v>
      </c>
      <c r="I16" s="55"/>
      <c r="J16" s="55"/>
      <c r="K16" s="56" t="s">
        <v>21</v>
      </c>
      <c r="L16" s="179"/>
      <c r="M16" s="179"/>
      <c r="N16" s="179"/>
      <c r="O16" s="179"/>
      <c r="P16" s="179"/>
    </row>
    <row r="17" spans="1:16" x14ac:dyDescent="0.25">
      <c r="A17" s="26" t="s">
        <v>90</v>
      </c>
      <c r="B17" s="57">
        <v>37.700000000000003</v>
      </c>
      <c r="C17" s="174"/>
      <c r="D17" s="55"/>
      <c r="E17" s="174"/>
      <c r="F17" s="55"/>
      <c r="G17" s="136">
        <v>115350</v>
      </c>
      <c r="H17" s="55">
        <f>G17*B17</f>
        <v>4348695</v>
      </c>
      <c r="I17" s="55"/>
      <c r="J17" s="55"/>
      <c r="K17" s="56" t="s">
        <v>21</v>
      </c>
      <c r="L17" s="179"/>
      <c r="M17" s="179"/>
      <c r="N17" s="179"/>
      <c r="O17" s="179"/>
      <c r="P17" s="179"/>
    </row>
    <row r="18" spans="1:16" ht="15.75" thickBot="1" x14ac:dyDescent="0.3">
      <c r="A18" s="87" t="s">
        <v>94</v>
      </c>
      <c r="B18" s="61">
        <v>55</v>
      </c>
      <c r="C18" s="175"/>
      <c r="D18" s="58"/>
      <c r="E18" s="175"/>
      <c r="F18" s="58"/>
      <c r="G18" s="134">
        <v>101850</v>
      </c>
      <c r="H18" s="58">
        <f>G18*B18</f>
        <v>5601750</v>
      </c>
      <c r="I18" s="58"/>
      <c r="J18" s="58"/>
      <c r="K18" s="59" t="s">
        <v>21</v>
      </c>
      <c r="L18" s="179"/>
      <c r="M18" s="179"/>
      <c r="N18" s="179"/>
      <c r="O18" s="179"/>
      <c r="P18" s="179"/>
    </row>
    <row r="19" spans="1:16" x14ac:dyDescent="0.25">
      <c r="C19" s="60"/>
      <c r="D19" s="60"/>
    </row>
    <row r="20" spans="1:16" s="2" customFormat="1" ht="27.75" customHeight="1" thickBot="1" x14ac:dyDescent="0.35">
      <c r="A20" s="21" t="s">
        <v>85</v>
      </c>
      <c r="E20" s="3"/>
      <c r="G20" s="3"/>
      <c r="H20" s="3"/>
      <c r="I20" s="3"/>
      <c r="J20" s="3"/>
      <c r="K20" s="3"/>
    </row>
    <row r="21" spans="1:16" ht="52.5" customHeight="1" thickBot="1" x14ac:dyDescent="0.3">
      <c r="A21" s="4" t="s">
        <v>0</v>
      </c>
      <c r="B21" s="5" t="s">
        <v>1</v>
      </c>
      <c r="C21" s="5" t="s">
        <v>8</v>
      </c>
      <c r="D21" s="5" t="s">
        <v>3</v>
      </c>
      <c r="E21" s="5" t="s">
        <v>7</v>
      </c>
      <c r="F21" s="5" t="s">
        <v>3</v>
      </c>
      <c r="G21" s="5" t="s">
        <v>6</v>
      </c>
      <c r="H21" s="5" t="s">
        <v>3</v>
      </c>
      <c r="I21" s="5" t="s">
        <v>5</v>
      </c>
      <c r="J21" s="5" t="s">
        <v>3</v>
      </c>
      <c r="K21" s="6" t="s">
        <v>4</v>
      </c>
    </row>
    <row r="22" spans="1:16" ht="15.75" thickBot="1" x14ac:dyDescent="0.3">
      <c r="A22" s="125" t="s">
        <v>27</v>
      </c>
      <c r="B22" s="126">
        <v>55</v>
      </c>
      <c r="C22" s="130">
        <v>106901</v>
      </c>
      <c r="D22" s="127">
        <f>C22*B22</f>
        <v>5879555</v>
      </c>
      <c r="E22" s="130">
        <v>107431</v>
      </c>
      <c r="F22" s="128">
        <f>E22*B22</f>
        <v>5908705</v>
      </c>
      <c r="G22" s="130">
        <v>107961</v>
      </c>
      <c r="H22" s="128">
        <f>G22*B22</f>
        <v>5937855</v>
      </c>
      <c r="I22" s="140">
        <v>108491</v>
      </c>
      <c r="J22" s="128">
        <f>I22*B22</f>
        <v>5967005</v>
      </c>
      <c r="K22" s="129" t="s">
        <v>46</v>
      </c>
    </row>
    <row r="23" spans="1:16" x14ac:dyDescent="0.25">
      <c r="A23" s="26" t="s">
        <v>63</v>
      </c>
      <c r="B23" s="85">
        <v>21.3</v>
      </c>
      <c r="C23" s="176"/>
      <c r="D23" s="53"/>
      <c r="E23" s="131">
        <v>149949</v>
      </c>
      <c r="F23" s="53">
        <f t="shared" ref="F23:F32" si="8">E23*B23</f>
        <v>3193913.7</v>
      </c>
      <c r="G23" s="135">
        <v>147461</v>
      </c>
      <c r="H23" s="53">
        <f t="shared" ref="H23:H37" si="9">G23*B23</f>
        <v>3140919.3000000003</v>
      </c>
      <c r="I23" s="53"/>
      <c r="J23" s="53"/>
      <c r="K23" s="124" t="s">
        <v>21</v>
      </c>
    </row>
    <row r="24" spans="1:16" x14ac:dyDescent="0.25">
      <c r="A24" s="26" t="s">
        <v>64</v>
      </c>
      <c r="B24" s="123">
        <v>37</v>
      </c>
      <c r="C24" s="132">
        <v>121211</v>
      </c>
      <c r="D24" s="55">
        <f>C24*B24</f>
        <v>4484807</v>
      </c>
      <c r="E24" s="142">
        <v>121741</v>
      </c>
      <c r="F24" s="55">
        <f t="shared" si="8"/>
        <v>4504417</v>
      </c>
      <c r="G24" s="136">
        <v>122271</v>
      </c>
      <c r="H24" s="54">
        <f t="shared" si="9"/>
        <v>4524027</v>
      </c>
      <c r="I24" s="54"/>
      <c r="J24" s="54"/>
      <c r="K24" s="124" t="s">
        <v>21</v>
      </c>
    </row>
    <row r="25" spans="1:16" x14ac:dyDescent="0.25">
      <c r="A25" s="26" t="s">
        <v>40</v>
      </c>
      <c r="B25" s="123">
        <v>55</v>
      </c>
      <c r="C25" s="132">
        <v>107865</v>
      </c>
      <c r="D25" s="55">
        <f t="shared" ref="D25:D32" si="10">C25*B25</f>
        <v>5932575</v>
      </c>
      <c r="E25" s="142">
        <v>108395</v>
      </c>
      <c r="F25" s="55">
        <f t="shared" si="8"/>
        <v>5961725</v>
      </c>
      <c r="G25" s="136">
        <v>107961</v>
      </c>
      <c r="H25" s="54">
        <f t="shared" si="9"/>
        <v>5937855</v>
      </c>
      <c r="I25" s="54"/>
      <c r="J25" s="54"/>
      <c r="K25" s="124" t="s">
        <v>21</v>
      </c>
    </row>
    <row r="26" spans="1:16" ht="15.75" thickBot="1" x14ac:dyDescent="0.3">
      <c r="A26" s="15" t="s">
        <v>41</v>
      </c>
      <c r="B26" s="61">
        <v>64.8</v>
      </c>
      <c r="C26" s="134">
        <v>97013</v>
      </c>
      <c r="D26" s="58">
        <f t="shared" si="10"/>
        <v>6286442.3999999994</v>
      </c>
      <c r="E26" s="141">
        <v>97543</v>
      </c>
      <c r="F26" s="139">
        <f t="shared" si="8"/>
        <v>6320786.3999999994</v>
      </c>
      <c r="G26" s="133">
        <v>97255</v>
      </c>
      <c r="H26" s="58">
        <f t="shared" si="9"/>
        <v>6302124</v>
      </c>
      <c r="I26" s="84"/>
      <c r="J26" s="58"/>
      <c r="K26" s="59" t="s">
        <v>21</v>
      </c>
    </row>
    <row r="27" spans="1:16" x14ac:dyDescent="0.25">
      <c r="A27" s="83" t="s">
        <v>55</v>
      </c>
      <c r="B27" s="85">
        <v>32.799999999999997</v>
      </c>
      <c r="C27" s="132">
        <v>123331</v>
      </c>
      <c r="D27" s="54">
        <f t="shared" si="10"/>
        <v>4045256.8</v>
      </c>
      <c r="E27" s="131">
        <v>123861</v>
      </c>
      <c r="F27" s="53">
        <f t="shared" si="8"/>
        <v>4062640.8</v>
      </c>
      <c r="G27" s="135">
        <v>124391</v>
      </c>
      <c r="H27" s="55">
        <f t="shared" si="9"/>
        <v>4080024.8</v>
      </c>
      <c r="I27" s="53"/>
      <c r="J27" s="53"/>
      <c r="K27" s="86" t="s">
        <v>46</v>
      </c>
    </row>
    <row r="28" spans="1:16" x14ac:dyDescent="0.25">
      <c r="A28" s="26" t="s">
        <v>56</v>
      </c>
      <c r="B28" s="57">
        <v>34</v>
      </c>
      <c r="C28" s="132">
        <v>123331</v>
      </c>
      <c r="D28" s="55">
        <f t="shared" si="10"/>
        <v>4193254</v>
      </c>
      <c r="E28" s="142">
        <v>123861</v>
      </c>
      <c r="F28" s="55">
        <f t="shared" si="8"/>
        <v>4211274</v>
      </c>
      <c r="G28" s="136">
        <v>124391</v>
      </c>
      <c r="H28" s="55">
        <f t="shared" si="9"/>
        <v>4229294</v>
      </c>
      <c r="I28" s="55"/>
      <c r="J28" s="55"/>
      <c r="K28" s="56" t="s">
        <v>46</v>
      </c>
    </row>
    <row r="29" spans="1:16" x14ac:dyDescent="0.25">
      <c r="A29" s="26" t="s">
        <v>56</v>
      </c>
      <c r="B29" s="57">
        <v>37</v>
      </c>
      <c r="C29" s="132">
        <v>121211</v>
      </c>
      <c r="D29" s="55">
        <f t="shared" si="10"/>
        <v>4484807</v>
      </c>
      <c r="E29" s="142">
        <v>121741</v>
      </c>
      <c r="F29" s="55">
        <f t="shared" si="8"/>
        <v>4504417</v>
      </c>
      <c r="G29" s="132">
        <v>122271</v>
      </c>
      <c r="H29" s="55">
        <f t="shared" si="9"/>
        <v>4524027</v>
      </c>
      <c r="I29" s="55"/>
      <c r="J29" s="55"/>
      <c r="K29" s="56" t="s">
        <v>46</v>
      </c>
    </row>
    <row r="30" spans="1:16" x14ac:dyDescent="0.25">
      <c r="A30" s="26" t="s">
        <v>57</v>
      </c>
      <c r="B30" s="57">
        <v>51.1</v>
      </c>
      <c r="C30" s="132">
        <v>110081.00000000001</v>
      </c>
      <c r="D30" s="55">
        <f t="shared" si="10"/>
        <v>5625139.1000000006</v>
      </c>
      <c r="E30" s="142">
        <v>110611.00000000001</v>
      </c>
      <c r="F30" s="55">
        <f t="shared" si="8"/>
        <v>5652222.1000000006</v>
      </c>
      <c r="G30" s="136">
        <v>111141.00000000001</v>
      </c>
      <c r="H30" s="55">
        <f t="shared" si="9"/>
        <v>5679305.1000000006</v>
      </c>
      <c r="I30" s="55"/>
      <c r="J30" s="55"/>
      <c r="K30" s="56" t="s">
        <v>46</v>
      </c>
    </row>
    <row r="31" spans="1:16" x14ac:dyDescent="0.25">
      <c r="A31" s="26" t="s">
        <v>56</v>
      </c>
      <c r="B31" s="57">
        <v>55</v>
      </c>
      <c r="C31" s="132">
        <v>106901</v>
      </c>
      <c r="D31" s="55">
        <f t="shared" si="10"/>
        <v>5879555</v>
      </c>
      <c r="E31" s="142">
        <v>107431</v>
      </c>
      <c r="F31" s="55">
        <f t="shared" si="8"/>
        <v>5908705</v>
      </c>
      <c r="G31" s="132">
        <v>107961</v>
      </c>
      <c r="H31" s="55">
        <f t="shared" si="9"/>
        <v>5937855</v>
      </c>
      <c r="I31" s="55"/>
      <c r="J31" s="55"/>
      <c r="K31" s="56" t="s">
        <v>46</v>
      </c>
    </row>
    <row r="32" spans="1:16" ht="15.75" thickBot="1" x14ac:dyDescent="0.3">
      <c r="A32" s="87" t="s">
        <v>57</v>
      </c>
      <c r="B32" s="72">
        <v>56.5</v>
      </c>
      <c r="C32" s="132">
        <v>106901</v>
      </c>
      <c r="D32" s="55">
        <f t="shared" si="10"/>
        <v>6039906.5</v>
      </c>
      <c r="E32" s="141">
        <v>107431</v>
      </c>
      <c r="F32" s="139">
        <f t="shared" si="8"/>
        <v>6069851.5</v>
      </c>
      <c r="G32" s="133">
        <v>107961</v>
      </c>
      <c r="H32" s="58">
        <f t="shared" si="9"/>
        <v>6099796.5</v>
      </c>
      <c r="I32" s="88"/>
      <c r="J32" s="88"/>
      <c r="K32" s="73" t="s">
        <v>46</v>
      </c>
    </row>
    <row r="33" spans="1:16" x14ac:dyDescent="0.25">
      <c r="A33" s="83" t="s">
        <v>89</v>
      </c>
      <c r="B33" s="85">
        <v>21.3</v>
      </c>
      <c r="C33" s="173"/>
      <c r="D33" s="53"/>
      <c r="E33" s="173"/>
      <c r="F33" s="53"/>
      <c r="G33" s="135">
        <v>147461</v>
      </c>
      <c r="H33" s="53">
        <f t="shared" si="9"/>
        <v>3140919.3000000003</v>
      </c>
      <c r="I33" s="53"/>
      <c r="J33" s="53"/>
      <c r="K33" s="86" t="s">
        <v>21</v>
      </c>
      <c r="L33" s="179"/>
    </row>
    <row r="34" spans="1:16" x14ac:dyDescent="0.25">
      <c r="A34" s="26" t="s">
        <v>90</v>
      </c>
      <c r="B34" s="57">
        <v>24.3</v>
      </c>
      <c r="C34" s="174"/>
      <c r="D34" s="55"/>
      <c r="E34" s="174"/>
      <c r="F34" s="55"/>
      <c r="G34" s="136">
        <v>157038</v>
      </c>
      <c r="H34" s="55">
        <f t="shared" si="9"/>
        <v>3816023.4</v>
      </c>
      <c r="I34" s="55"/>
      <c r="J34" s="55"/>
      <c r="K34" s="56" t="s">
        <v>21</v>
      </c>
      <c r="L34" s="179"/>
    </row>
    <row r="35" spans="1:16" x14ac:dyDescent="0.25">
      <c r="A35" s="26" t="s">
        <v>94</v>
      </c>
      <c r="B35" s="57">
        <v>37</v>
      </c>
      <c r="C35" s="174"/>
      <c r="D35" s="55"/>
      <c r="E35" s="174"/>
      <c r="F35" s="55"/>
      <c r="G35" s="136">
        <v>122271</v>
      </c>
      <c r="H35" s="55">
        <f t="shared" si="9"/>
        <v>4524027</v>
      </c>
      <c r="I35" s="55"/>
      <c r="J35" s="55"/>
      <c r="K35" s="56" t="s">
        <v>21</v>
      </c>
      <c r="L35" s="179"/>
      <c r="M35" s="179"/>
      <c r="N35" s="179"/>
      <c r="O35" s="179"/>
      <c r="P35" s="179"/>
    </row>
    <row r="36" spans="1:16" x14ac:dyDescent="0.25">
      <c r="A36" s="26" t="s">
        <v>90</v>
      </c>
      <c r="B36" s="57">
        <v>37.700000000000003</v>
      </c>
      <c r="C36" s="174"/>
      <c r="D36" s="55"/>
      <c r="E36" s="174"/>
      <c r="F36" s="55"/>
      <c r="G36" s="136">
        <v>122271</v>
      </c>
      <c r="H36" s="55">
        <f t="shared" si="9"/>
        <v>4609616.7</v>
      </c>
      <c r="I36" s="55"/>
      <c r="J36" s="55"/>
      <c r="K36" s="56" t="s">
        <v>21</v>
      </c>
      <c r="L36" s="179"/>
      <c r="M36" s="179"/>
      <c r="N36" s="179"/>
      <c r="O36" s="179"/>
      <c r="P36" s="179"/>
    </row>
    <row r="37" spans="1:16" ht="15.75" thickBot="1" x14ac:dyDescent="0.3">
      <c r="A37" s="87" t="s">
        <v>94</v>
      </c>
      <c r="B37" s="61">
        <v>55</v>
      </c>
      <c r="C37" s="175"/>
      <c r="D37" s="58"/>
      <c r="E37" s="175"/>
      <c r="F37" s="58"/>
      <c r="G37" s="134">
        <v>107961</v>
      </c>
      <c r="H37" s="58">
        <f t="shared" si="9"/>
        <v>5937855</v>
      </c>
      <c r="I37" s="58"/>
      <c r="J37" s="58"/>
      <c r="K37" s="59" t="s">
        <v>21</v>
      </c>
      <c r="L37" s="179"/>
      <c r="M37" s="179"/>
      <c r="N37" s="179"/>
      <c r="O37" s="179"/>
      <c r="P37" s="179"/>
    </row>
    <row r="40" spans="1:16" ht="19.5" thickBot="1" x14ac:dyDescent="0.35">
      <c r="A40" s="21" t="s">
        <v>86</v>
      </c>
      <c r="B40" s="2"/>
      <c r="C40" s="2"/>
      <c r="D40" s="2"/>
      <c r="E40" s="3"/>
      <c r="F40" s="2"/>
      <c r="G40" s="3"/>
      <c r="H40" s="3"/>
      <c r="I40" s="3"/>
      <c r="J40" s="3"/>
      <c r="K40" s="3"/>
    </row>
    <row r="41" spans="1:16" ht="45.75" thickBot="1" x14ac:dyDescent="0.3">
      <c r="A41" s="4" t="s">
        <v>0</v>
      </c>
      <c r="B41" s="5" t="s">
        <v>1</v>
      </c>
      <c r="C41" s="5" t="s">
        <v>8</v>
      </c>
      <c r="D41" s="5" t="s">
        <v>3</v>
      </c>
      <c r="E41" s="5" t="s">
        <v>7</v>
      </c>
      <c r="F41" s="5" t="s">
        <v>3</v>
      </c>
      <c r="G41" s="5" t="s">
        <v>6</v>
      </c>
      <c r="H41" s="5" t="s">
        <v>3</v>
      </c>
      <c r="I41" s="5" t="s">
        <v>5</v>
      </c>
      <c r="J41" s="5" t="s">
        <v>3</v>
      </c>
      <c r="K41" s="6" t="s">
        <v>4</v>
      </c>
    </row>
    <row r="42" spans="1:16" ht="15.75" thickBot="1" x14ac:dyDescent="0.3">
      <c r="A42" s="125" t="s">
        <v>27</v>
      </c>
      <c r="B42" s="126">
        <v>55</v>
      </c>
      <c r="C42" s="130">
        <v>98833</v>
      </c>
      <c r="D42" s="127">
        <v>5435815</v>
      </c>
      <c r="E42" s="130">
        <v>99323</v>
      </c>
      <c r="F42" s="128">
        <f>E42*B42</f>
        <v>5462765</v>
      </c>
      <c r="G42" s="130">
        <v>99813</v>
      </c>
      <c r="H42" s="128">
        <f>G42*B42</f>
        <v>5489715</v>
      </c>
      <c r="I42" s="140">
        <v>100303</v>
      </c>
      <c r="J42" s="128">
        <f>I42*B42</f>
        <v>5516665</v>
      </c>
      <c r="K42" s="129" t="s">
        <v>46</v>
      </c>
    </row>
    <row r="43" spans="1:16" x14ac:dyDescent="0.25">
      <c r="A43" s="26" t="s">
        <v>63</v>
      </c>
      <c r="B43" s="85">
        <v>21.3</v>
      </c>
      <c r="C43" s="176"/>
      <c r="D43" s="53"/>
      <c r="E43" s="131">
        <v>138632</v>
      </c>
      <c r="F43" s="53">
        <f t="shared" ref="F43:F52" si="11">E43*B43</f>
        <v>2952861.6</v>
      </c>
      <c r="G43" s="135">
        <v>136332</v>
      </c>
      <c r="H43" s="53">
        <f t="shared" ref="H43:H57" si="12">G43*B43</f>
        <v>2903871.6</v>
      </c>
      <c r="I43" s="53"/>
      <c r="J43" s="53"/>
      <c r="K43" s="124" t="s">
        <v>21</v>
      </c>
    </row>
    <row r="44" spans="1:16" x14ac:dyDescent="0.25">
      <c r="A44" s="26" t="s">
        <v>64</v>
      </c>
      <c r="B44" s="123">
        <v>37</v>
      </c>
      <c r="C44" s="132">
        <v>112063</v>
      </c>
      <c r="D44" s="55">
        <v>4146331</v>
      </c>
      <c r="E44" s="142">
        <v>112553</v>
      </c>
      <c r="F44" s="55">
        <f t="shared" si="11"/>
        <v>4164461</v>
      </c>
      <c r="G44" s="136">
        <v>113043</v>
      </c>
      <c r="H44" s="54">
        <f t="shared" si="12"/>
        <v>4182591</v>
      </c>
      <c r="I44" s="54"/>
      <c r="J44" s="54"/>
      <c r="K44" s="124" t="s">
        <v>21</v>
      </c>
    </row>
    <row r="45" spans="1:16" x14ac:dyDescent="0.25">
      <c r="A45" s="26" t="s">
        <v>40</v>
      </c>
      <c r="B45" s="123">
        <v>55</v>
      </c>
      <c r="C45" s="132">
        <v>99724</v>
      </c>
      <c r="D45" s="55">
        <v>5484810.0999999996</v>
      </c>
      <c r="E45" s="142">
        <v>100214</v>
      </c>
      <c r="F45" s="55">
        <f t="shared" si="11"/>
        <v>5511770</v>
      </c>
      <c r="G45" s="136">
        <v>99813</v>
      </c>
      <c r="H45" s="54">
        <f t="shared" si="12"/>
        <v>5489715</v>
      </c>
      <c r="I45" s="54"/>
      <c r="J45" s="54"/>
      <c r="K45" s="124" t="s">
        <v>21</v>
      </c>
    </row>
    <row r="46" spans="1:16" ht="15.75" thickBot="1" x14ac:dyDescent="0.3">
      <c r="A46" s="15" t="s">
        <v>41</v>
      </c>
      <c r="B46" s="61">
        <v>64.8</v>
      </c>
      <c r="C46" s="134">
        <v>89692</v>
      </c>
      <c r="D46" s="138">
        <v>5812013.0879999995</v>
      </c>
      <c r="E46" s="141">
        <v>90182</v>
      </c>
      <c r="F46" s="139">
        <f t="shared" si="11"/>
        <v>5843793.5999999996</v>
      </c>
      <c r="G46" s="133">
        <v>89915</v>
      </c>
      <c r="H46" s="58">
        <f t="shared" si="12"/>
        <v>5826492</v>
      </c>
      <c r="I46" s="84"/>
      <c r="J46" s="58"/>
      <c r="K46" s="59" t="s">
        <v>21</v>
      </c>
    </row>
    <row r="47" spans="1:16" x14ac:dyDescent="0.25">
      <c r="A47" s="83" t="s">
        <v>55</v>
      </c>
      <c r="B47" s="85">
        <v>32.799999999999997</v>
      </c>
      <c r="C47" s="132">
        <v>114023</v>
      </c>
      <c r="D47" s="53">
        <v>3739954.3999999994</v>
      </c>
      <c r="E47" s="131">
        <v>114513</v>
      </c>
      <c r="F47" s="53">
        <f t="shared" si="11"/>
        <v>3756026.4</v>
      </c>
      <c r="G47" s="135">
        <v>115003</v>
      </c>
      <c r="H47" s="55">
        <f t="shared" si="12"/>
        <v>3772098.3999999994</v>
      </c>
      <c r="I47" s="53"/>
      <c r="J47" s="53"/>
      <c r="K47" s="86" t="s">
        <v>46</v>
      </c>
    </row>
    <row r="48" spans="1:16" x14ac:dyDescent="0.25">
      <c r="A48" s="26" t="s">
        <v>56</v>
      </c>
      <c r="B48" s="57">
        <v>34</v>
      </c>
      <c r="C48" s="132">
        <v>114023</v>
      </c>
      <c r="D48" s="55">
        <v>3876782</v>
      </c>
      <c r="E48" s="142">
        <v>114513</v>
      </c>
      <c r="F48" s="55">
        <f t="shared" si="11"/>
        <v>3893442</v>
      </c>
      <c r="G48" s="136">
        <v>115003</v>
      </c>
      <c r="H48" s="55">
        <f t="shared" si="12"/>
        <v>3910102</v>
      </c>
      <c r="I48" s="55"/>
      <c r="J48" s="55"/>
      <c r="K48" s="56" t="s">
        <v>46</v>
      </c>
    </row>
    <row r="49" spans="1:16" x14ac:dyDescent="0.25">
      <c r="A49" s="26" t="s">
        <v>56</v>
      </c>
      <c r="B49" s="57">
        <v>37</v>
      </c>
      <c r="C49" s="132">
        <v>112063</v>
      </c>
      <c r="D49" s="55">
        <v>4146331</v>
      </c>
      <c r="E49" s="142">
        <v>112553</v>
      </c>
      <c r="F49" s="55">
        <f t="shared" si="11"/>
        <v>4164461</v>
      </c>
      <c r="G49" s="132">
        <v>113043</v>
      </c>
      <c r="H49" s="55">
        <f t="shared" si="12"/>
        <v>4182591</v>
      </c>
      <c r="I49" s="55"/>
      <c r="J49" s="55"/>
      <c r="K49" s="56" t="s">
        <v>46</v>
      </c>
    </row>
    <row r="50" spans="1:16" x14ac:dyDescent="0.25">
      <c r="A50" s="26" t="s">
        <v>57</v>
      </c>
      <c r="B50" s="57">
        <v>51.1</v>
      </c>
      <c r="C50" s="132">
        <v>101773</v>
      </c>
      <c r="D50" s="55">
        <v>5200600.3</v>
      </c>
      <c r="E50" s="142">
        <v>102263</v>
      </c>
      <c r="F50" s="55">
        <f t="shared" si="11"/>
        <v>5225639.3</v>
      </c>
      <c r="G50" s="136">
        <v>102753</v>
      </c>
      <c r="H50" s="55">
        <f t="shared" si="12"/>
        <v>5250678.3</v>
      </c>
      <c r="I50" s="55"/>
      <c r="J50" s="55"/>
      <c r="K50" s="56" t="s">
        <v>46</v>
      </c>
    </row>
    <row r="51" spans="1:16" x14ac:dyDescent="0.25">
      <c r="A51" s="26" t="s">
        <v>56</v>
      </c>
      <c r="B51" s="57">
        <v>55</v>
      </c>
      <c r="C51" s="132">
        <v>98833</v>
      </c>
      <c r="D51" s="55">
        <v>5435815</v>
      </c>
      <c r="E51" s="142">
        <v>99323</v>
      </c>
      <c r="F51" s="55">
        <f t="shared" si="11"/>
        <v>5462765</v>
      </c>
      <c r="G51" s="132">
        <v>99813</v>
      </c>
      <c r="H51" s="55">
        <f t="shared" si="12"/>
        <v>5489715</v>
      </c>
      <c r="I51" s="55"/>
      <c r="J51" s="55"/>
      <c r="K51" s="56" t="s">
        <v>46</v>
      </c>
    </row>
    <row r="52" spans="1:16" ht="15.75" thickBot="1" x14ac:dyDescent="0.3">
      <c r="A52" s="87" t="s">
        <v>57</v>
      </c>
      <c r="B52" s="72">
        <v>56.5</v>
      </c>
      <c r="C52" s="132">
        <v>98833</v>
      </c>
      <c r="D52" s="138">
        <v>5584064.5</v>
      </c>
      <c r="E52" s="141">
        <v>99323</v>
      </c>
      <c r="F52" s="139">
        <f t="shared" si="11"/>
        <v>5611749.5</v>
      </c>
      <c r="G52" s="133">
        <v>99813</v>
      </c>
      <c r="H52" s="58">
        <f t="shared" si="12"/>
        <v>5639434.5</v>
      </c>
      <c r="I52" s="88"/>
      <c r="J52" s="88"/>
      <c r="K52" s="73" t="s">
        <v>46</v>
      </c>
    </row>
    <row r="53" spans="1:16" x14ac:dyDescent="0.25">
      <c r="A53" s="83" t="s">
        <v>89</v>
      </c>
      <c r="B53" s="85">
        <v>21.3</v>
      </c>
      <c r="C53" s="173"/>
      <c r="D53" s="53"/>
      <c r="E53" s="173"/>
      <c r="F53" s="53"/>
      <c r="G53" s="135">
        <v>136332</v>
      </c>
      <c r="H53" s="53">
        <f t="shared" si="12"/>
        <v>2903871.6</v>
      </c>
      <c r="I53" s="53"/>
      <c r="J53" s="53"/>
      <c r="K53" s="86" t="s">
        <v>21</v>
      </c>
    </row>
    <row r="54" spans="1:16" x14ac:dyDescent="0.25">
      <c r="A54" s="26" t="s">
        <v>90</v>
      </c>
      <c r="B54" s="57">
        <v>24.3</v>
      </c>
      <c r="C54" s="174"/>
      <c r="D54" s="55"/>
      <c r="E54" s="174"/>
      <c r="F54" s="55"/>
      <c r="G54" s="136">
        <v>145186</v>
      </c>
      <c r="H54" s="55">
        <f t="shared" si="12"/>
        <v>3528019.8000000003</v>
      </c>
      <c r="I54" s="55"/>
      <c r="J54" s="55"/>
      <c r="K54" s="56" t="s">
        <v>21</v>
      </c>
    </row>
    <row r="55" spans="1:16" x14ac:dyDescent="0.25">
      <c r="A55" s="26" t="s">
        <v>94</v>
      </c>
      <c r="B55" s="57">
        <v>37</v>
      </c>
      <c r="C55" s="174"/>
      <c r="D55" s="55"/>
      <c r="E55" s="174"/>
      <c r="F55" s="55"/>
      <c r="G55" s="136">
        <v>113043</v>
      </c>
      <c r="H55" s="55">
        <f t="shared" si="12"/>
        <v>4182591</v>
      </c>
      <c r="I55" s="55"/>
      <c r="J55" s="55"/>
      <c r="K55" s="56" t="s">
        <v>21</v>
      </c>
      <c r="L55" s="179"/>
      <c r="M55" s="179"/>
      <c r="N55" s="179"/>
      <c r="O55" s="179"/>
      <c r="P55" s="179"/>
    </row>
    <row r="56" spans="1:16" x14ac:dyDescent="0.25">
      <c r="A56" s="26" t="s">
        <v>90</v>
      </c>
      <c r="B56" s="57">
        <v>37.700000000000003</v>
      </c>
      <c r="C56" s="174"/>
      <c r="D56" s="55"/>
      <c r="E56" s="174"/>
      <c r="F56" s="55"/>
      <c r="G56" s="136">
        <v>113042.99999999999</v>
      </c>
      <c r="H56" s="55">
        <f t="shared" si="12"/>
        <v>4261721.0999999996</v>
      </c>
      <c r="I56" s="55"/>
      <c r="J56" s="55"/>
      <c r="K56" s="56" t="s">
        <v>21</v>
      </c>
      <c r="L56" s="179"/>
      <c r="M56" s="179"/>
      <c r="N56" s="179"/>
      <c r="O56" s="179"/>
      <c r="P56" s="179"/>
    </row>
    <row r="57" spans="1:16" ht="15.75" thickBot="1" x14ac:dyDescent="0.3">
      <c r="A57" s="87" t="s">
        <v>94</v>
      </c>
      <c r="B57" s="61">
        <v>55</v>
      </c>
      <c r="C57" s="175"/>
      <c r="D57" s="58"/>
      <c r="E57" s="175"/>
      <c r="F57" s="58"/>
      <c r="G57" s="134">
        <v>99813</v>
      </c>
      <c r="H57" s="58">
        <f t="shared" si="12"/>
        <v>5489715</v>
      </c>
      <c r="I57" s="58"/>
      <c r="J57" s="58"/>
      <c r="K57" s="59" t="s">
        <v>21</v>
      </c>
      <c r="L57" s="179"/>
      <c r="M57" s="179"/>
      <c r="N57" s="179"/>
      <c r="O57" s="179"/>
      <c r="P57" s="179"/>
    </row>
  </sheetData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74"/>
  <sheetViews>
    <sheetView zoomScale="90" zoomScaleNormal="90" workbookViewId="0">
      <selection activeCell="K26" sqref="K26"/>
    </sheetView>
  </sheetViews>
  <sheetFormatPr defaultColWidth="8.85546875" defaultRowHeight="15" x14ac:dyDescent="0.25"/>
  <cols>
    <col min="1" max="1" width="14.42578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.7109375" customWidth="1"/>
    <col min="7" max="7" width="20" customWidth="1"/>
    <col min="8" max="8" width="12.7109375" customWidth="1"/>
    <col min="9" max="9" width="11.140625" customWidth="1"/>
    <col min="10" max="10" width="12.28515625" customWidth="1"/>
    <col min="11" max="11" width="11.85546875" customWidth="1"/>
    <col min="12" max="12" width="18.42578125" customWidth="1"/>
    <col min="13" max="13" width="12.28515625" customWidth="1"/>
  </cols>
  <sheetData>
    <row r="1" spans="1:12" s="2" customFormat="1" ht="19.5" thickBot="1" x14ac:dyDescent="0.35">
      <c r="A1" s="21" t="s">
        <v>81</v>
      </c>
      <c r="E1" s="3"/>
      <c r="F1" s="3"/>
      <c r="G1" s="3"/>
      <c r="H1" s="3"/>
      <c r="I1" s="3"/>
      <c r="J1" s="3"/>
      <c r="K1" s="3"/>
      <c r="L1" s="3"/>
    </row>
    <row r="2" spans="1:12" s="33" customFormat="1" ht="45" x14ac:dyDescent="0.25">
      <c r="A2" s="27" t="s">
        <v>0</v>
      </c>
      <c r="B2" s="28" t="s">
        <v>31</v>
      </c>
      <c r="C2" s="29" t="s">
        <v>32</v>
      </c>
      <c r="D2" s="30" t="s">
        <v>33</v>
      </c>
      <c r="E2" s="29" t="s">
        <v>34</v>
      </c>
      <c r="F2" s="29" t="s">
        <v>33</v>
      </c>
      <c r="G2" s="67" t="s">
        <v>35</v>
      </c>
    </row>
    <row r="3" spans="1:12" s="33" customFormat="1" x14ac:dyDescent="0.25">
      <c r="A3" s="40" t="s">
        <v>37</v>
      </c>
      <c r="B3" s="35">
        <v>38.25</v>
      </c>
      <c r="C3" s="143">
        <v>97400</v>
      </c>
      <c r="D3" s="11">
        <f>C3*B3</f>
        <v>3725550</v>
      </c>
      <c r="E3" s="147">
        <v>98400</v>
      </c>
      <c r="F3" s="11">
        <f>E3*B3</f>
        <v>3763800</v>
      </c>
      <c r="G3" s="36" t="s">
        <v>47</v>
      </c>
      <c r="J3" s="68"/>
      <c r="K3" s="68"/>
    </row>
    <row r="4" spans="1:12" s="33" customFormat="1" x14ac:dyDescent="0.25">
      <c r="A4" s="40" t="s">
        <v>38</v>
      </c>
      <c r="B4" s="35">
        <v>43.2</v>
      </c>
      <c r="C4" s="143">
        <v>91900</v>
      </c>
      <c r="D4" s="11">
        <f t="shared" ref="D4:D7" si="0">C4*B4</f>
        <v>3970080.0000000005</v>
      </c>
      <c r="E4" s="147">
        <v>92900</v>
      </c>
      <c r="F4" s="11">
        <f t="shared" ref="F4:F7" si="1">E4*B4</f>
        <v>4013280.0000000005</v>
      </c>
      <c r="G4" s="36" t="s">
        <v>47</v>
      </c>
      <c r="J4" s="68"/>
      <c r="K4" s="68"/>
    </row>
    <row r="5" spans="1:12" s="33" customFormat="1" x14ac:dyDescent="0.25">
      <c r="A5" s="40" t="s">
        <v>38</v>
      </c>
      <c r="B5" s="35">
        <v>45.32</v>
      </c>
      <c r="C5" s="143">
        <v>90900</v>
      </c>
      <c r="D5" s="11">
        <f t="shared" si="0"/>
        <v>4119588</v>
      </c>
      <c r="E5" s="147">
        <v>91900</v>
      </c>
      <c r="F5" s="11">
        <f t="shared" si="1"/>
        <v>4164908</v>
      </c>
      <c r="G5" s="36" t="s">
        <v>47</v>
      </c>
      <c r="J5" s="68"/>
      <c r="K5" s="68"/>
    </row>
    <row r="6" spans="1:12" s="33" customFormat="1" x14ac:dyDescent="0.25">
      <c r="A6" s="40" t="s">
        <v>38</v>
      </c>
      <c r="B6" s="35">
        <v>48.45</v>
      </c>
      <c r="C6" s="143">
        <v>87688</v>
      </c>
      <c r="D6" s="11">
        <f t="shared" si="0"/>
        <v>4248483.6000000006</v>
      </c>
      <c r="E6" s="147">
        <v>88688</v>
      </c>
      <c r="F6" s="11">
        <f t="shared" si="1"/>
        <v>4296933.6000000006</v>
      </c>
      <c r="G6" s="36" t="s">
        <v>47</v>
      </c>
      <c r="J6" s="68"/>
      <c r="K6" s="68"/>
    </row>
    <row r="7" spans="1:12" s="33" customFormat="1" ht="15.75" thickBot="1" x14ac:dyDescent="0.3">
      <c r="A7" s="51" t="s">
        <v>38</v>
      </c>
      <c r="B7" s="52">
        <v>55.52</v>
      </c>
      <c r="C7" s="116">
        <v>82053</v>
      </c>
      <c r="D7" s="22">
        <f t="shared" si="0"/>
        <v>4555582.5600000005</v>
      </c>
      <c r="E7" s="148">
        <v>83053</v>
      </c>
      <c r="F7" s="22">
        <f t="shared" si="1"/>
        <v>4611102.5600000005</v>
      </c>
      <c r="G7" s="23" t="s">
        <v>47</v>
      </c>
      <c r="J7" s="68"/>
      <c r="K7" s="68"/>
    </row>
    <row r="8" spans="1:12" x14ac:dyDescent="0.25">
      <c r="A8" s="47" t="s">
        <v>42</v>
      </c>
      <c r="B8" s="48">
        <v>18.95</v>
      </c>
      <c r="C8" s="144">
        <v>119400</v>
      </c>
      <c r="D8" s="44">
        <f>B8*C8</f>
        <v>2262630</v>
      </c>
      <c r="E8" s="144">
        <v>120400</v>
      </c>
      <c r="F8" s="49">
        <f>E8*B8</f>
        <v>2281580</v>
      </c>
      <c r="G8" s="50" t="s">
        <v>10</v>
      </c>
      <c r="J8" s="68"/>
      <c r="K8" s="68"/>
    </row>
    <row r="9" spans="1:12" x14ac:dyDescent="0.25">
      <c r="A9" s="42" t="s">
        <v>42</v>
      </c>
      <c r="B9" s="43">
        <v>20.67</v>
      </c>
      <c r="C9" s="145">
        <v>116400</v>
      </c>
      <c r="D9" s="44">
        <f>C9*B9</f>
        <v>2405988</v>
      </c>
      <c r="E9" s="145">
        <v>117400</v>
      </c>
      <c r="F9" s="44">
        <f>E9*B9</f>
        <v>2426658</v>
      </c>
      <c r="G9" s="45" t="s">
        <v>10</v>
      </c>
      <c r="J9" s="68"/>
      <c r="K9" s="68"/>
    </row>
    <row r="10" spans="1:12" x14ac:dyDescent="0.25">
      <c r="A10" s="37" t="s">
        <v>43</v>
      </c>
      <c r="B10" s="38">
        <v>34.630000000000003</v>
      </c>
      <c r="C10" s="115">
        <v>101104</v>
      </c>
      <c r="D10" s="11">
        <f t="shared" ref="D10" si="2">C10*B10</f>
        <v>3501231.5200000005</v>
      </c>
      <c r="E10" s="146">
        <v>102104</v>
      </c>
      <c r="F10" s="11">
        <f t="shared" ref="F10" si="3">E10*B10</f>
        <v>3535861.5200000005</v>
      </c>
      <c r="G10" s="36" t="s">
        <v>10</v>
      </c>
      <c r="J10" s="68"/>
      <c r="K10" s="68"/>
    </row>
    <row r="11" spans="1:12" x14ac:dyDescent="0.25">
      <c r="A11" s="40" t="s">
        <v>44</v>
      </c>
      <c r="B11" s="35">
        <v>38.25</v>
      </c>
      <c r="C11" s="143">
        <v>97400</v>
      </c>
      <c r="D11" s="11">
        <f>C11*B11</f>
        <v>3725550</v>
      </c>
      <c r="E11" s="147">
        <v>98400</v>
      </c>
      <c r="F11" s="11">
        <f>E11*B11</f>
        <v>3763800</v>
      </c>
      <c r="G11" s="36" t="s">
        <v>10</v>
      </c>
      <c r="J11" s="68"/>
      <c r="K11" s="68"/>
    </row>
    <row r="12" spans="1:12" x14ac:dyDescent="0.25">
      <c r="A12" s="34" t="s">
        <v>43</v>
      </c>
      <c r="B12" s="35">
        <v>39</v>
      </c>
      <c r="C12" s="143">
        <v>97174</v>
      </c>
      <c r="D12" s="11">
        <f>C12*B12</f>
        <v>3789786</v>
      </c>
      <c r="E12" s="143">
        <v>98174</v>
      </c>
      <c r="F12" s="11">
        <f>E12*B12</f>
        <v>3828786</v>
      </c>
      <c r="G12" s="36" t="s">
        <v>10</v>
      </c>
      <c r="J12" s="68"/>
      <c r="K12" s="68"/>
    </row>
    <row r="13" spans="1:12" x14ac:dyDescent="0.25">
      <c r="A13" s="37" t="s">
        <v>45</v>
      </c>
      <c r="B13" s="38">
        <v>40.89</v>
      </c>
      <c r="C13" s="115">
        <v>93900</v>
      </c>
      <c r="D13" s="39">
        <f t="shared" ref="D13:D24" si="4">C13*B13</f>
        <v>3839571</v>
      </c>
      <c r="E13" s="146">
        <v>94900</v>
      </c>
      <c r="F13" s="39">
        <f t="shared" ref="F13:F24" si="5">E13*B13</f>
        <v>3880461</v>
      </c>
      <c r="G13" s="9" t="s">
        <v>10</v>
      </c>
      <c r="J13" s="68"/>
      <c r="K13" s="68"/>
    </row>
    <row r="14" spans="1:12" x14ac:dyDescent="0.25">
      <c r="A14" s="40" t="s">
        <v>45</v>
      </c>
      <c r="B14" s="35">
        <v>43.2</v>
      </c>
      <c r="C14" s="143">
        <v>91900</v>
      </c>
      <c r="D14" s="11">
        <f t="shared" si="4"/>
        <v>3970080.0000000005</v>
      </c>
      <c r="E14" s="147">
        <v>92900</v>
      </c>
      <c r="F14" s="11">
        <f t="shared" si="5"/>
        <v>4013280.0000000005</v>
      </c>
      <c r="G14" s="36" t="s">
        <v>10</v>
      </c>
      <c r="J14" s="68"/>
      <c r="K14" s="68"/>
    </row>
    <row r="15" spans="1:12" x14ac:dyDescent="0.25">
      <c r="A15" s="40" t="s">
        <v>45</v>
      </c>
      <c r="B15" s="35">
        <v>45.32</v>
      </c>
      <c r="C15" s="143">
        <v>90900</v>
      </c>
      <c r="D15" s="11">
        <f t="shared" si="4"/>
        <v>4119588</v>
      </c>
      <c r="E15" s="147">
        <v>91900</v>
      </c>
      <c r="F15" s="11">
        <f t="shared" si="5"/>
        <v>4164908</v>
      </c>
      <c r="G15" s="36" t="s">
        <v>10</v>
      </c>
      <c r="J15" s="68"/>
      <c r="K15" s="68"/>
    </row>
    <row r="16" spans="1:12" x14ac:dyDescent="0.25">
      <c r="A16" s="40" t="s">
        <v>45</v>
      </c>
      <c r="B16" s="35">
        <v>48.45</v>
      </c>
      <c r="C16" s="143">
        <v>87688</v>
      </c>
      <c r="D16" s="11">
        <f t="shared" si="4"/>
        <v>4248483.6000000006</v>
      </c>
      <c r="E16" s="147">
        <v>88688</v>
      </c>
      <c r="F16" s="11">
        <f t="shared" si="5"/>
        <v>4296933.6000000006</v>
      </c>
      <c r="G16" s="36" t="s">
        <v>10</v>
      </c>
      <c r="J16" s="68"/>
      <c r="K16" s="68"/>
    </row>
    <row r="17" spans="1:12" ht="15.75" thickBot="1" x14ac:dyDescent="0.3">
      <c r="A17" s="51" t="s">
        <v>45</v>
      </c>
      <c r="B17" s="52">
        <v>55.52</v>
      </c>
      <c r="C17" s="116">
        <v>82053</v>
      </c>
      <c r="D17" s="22">
        <f t="shared" si="4"/>
        <v>4555582.5600000005</v>
      </c>
      <c r="E17" s="148">
        <v>83053</v>
      </c>
      <c r="F17" s="22">
        <f t="shared" si="5"/>
        <v>4611102.5600000005</v>
      </c>
      <c r="G17" s="23" t="s">
        <v>10</v>
      </c>
      <c r="J17" s="68"/>
      <c r="K17" s="68"/>
    </row>
    <row r="18" spans="1:12" x14ac:dyDescent="0.25">
      <c r="A18" s="47" t="s">
        <v>91</v>
      </c>
      <c r="B18" s="48">
        <v>17</v>
      </c>
      <c r="C18" s="144">
        <v>125000</v>
      </c>
      <c r="D18" s="49">
        <f t="shared" si="4"/>
        <v>2125000</v>
      </c>
      <c r="E18" s="144">
        <v>126000</v>
      </c>
      <c r="F18" s="49">
        <f t="shared" si="5"/>
        <v>2142000</v>
      </c>
      <c r="G18" s="50" t="s">
        <v>10</v>
      </c>
      <c r="J18" s="68"/>
      <c r="K18" s="68"/>
    </row>
    <row r="19" spans="1:12" x14ac:dyDescent="0.25">
      <c r="A19" s="178" t="s">
        <v>91</v>
      </c>
      <c r="B19" s="43">
        <v>17.3</v>
      </c>
      <c r="C19" s="145">
        <v>125000</v>
      </c>
      <c r="D19" s="44">
        <f t="shared" si="4"/>
        <v>2162500</v>
      </c>
      <c r="E19" s="145">
        <v>126000</v>
      </c>
      <c r="F19" s="44">
        <f t="shared" si="5"/>
        <v>2179800</v>
      </c>
      <c r="G19" s="45" t="s">
        <v>10</v>
      </c>
      <c r="J19" s="68"/>
      <c r="K19" s="68"/>
    </row>
    <row r="20" spans="1:12" x14ac:dyDescent="0.25">
      <c r="A20" s="177" t="s">
        <v>91</v>
      </c>
      <c r="B20" s="43">
        <v>20</v>
      </c>
      <c r="C20" s="145">
        <v>120000</v>
      </c>
      <c r="D20" s="44">
        <f t="shared" si="4"/>
        <v>2400000</v>
      </c>
      <c r="E20" s="145">
        <v>121000</v>
      </c>
      <c r="F20" s="44">
        <f t="shared" si="5"/>
        <v>2420000</v>
      </c>
      <c r="G20" s="45" t="s">
        <v>10</v>
      </c>
      <c r="J20" s="68"/>
      <c r="K20" s="68"/>
    </row>
    <row r="21" spans="1:12" x14ac:dyDescent="0.25">
      <c r="A21" s="178" t="s">
        <v>91</v>
      </c>
      <c r="B21" s="43">
        <v>20.3</v>
      </c>
      <c r="C21" s="145">
        <v>120000</v>
      </c>
      <c r="D21" s="44">
        <f t="shared" si="4"/>
        <v>2436000</v>
      </c>
      <c r="E21" s="145">
        <v>121000</v>
      </c>
      <c r="F21" s="44">
        <f t="shared" si="5"/>
        <v>2456300</v>
      </c>
      <c r="G21" s="45" t="s">
        <v>10</v>
      </c>
      <c r="J21" s="68"/>
      <c r="K21" s="68"/>
    </row>
    <row r="22" spans="1:12" x14ac:dyDescent="0.25">
      <c r="A22" s="40" t="s">
        <v>92</v>
      </c>
      <c r="B22" s="35">
        <v>42.1</v>
      </c>
      <c r="C22" s="143">
        <v>91900</v>
      </c>
      <c r="D22" s="11">
        <f t="shared" si="4"/>
        <v>3868990</v>
      </c>
      <c r="E22" s="147">
        <v>92900</v>
      </c>
      <c r="F22" s="11">
        <f t="shared" si="5"/>
        <v>3911090</v>
      </c>
      <c r="G22" s="36" t="s">
        <v>10</v>
      </c>
      <c r="J22" s="68"/>
      <c r="K22" s="68"/>
    </row>
    <row r="23" spans="1:12" x14ac:dyDescent="0.25">
      <c r="A23" s="37" t="s">
        <v>93</v>
      </c>
      <c r="B23" s="35">
        <v>46.7</v>
      </c>
      <c r="C23" s="143">
        <v>90900</v>
      </c>
      <c r="D23" s="11">
        <f t="shared" si="4"/>
        <v>4245030</v>
      </c>
      <c r="E23" s="147">
        <v>91900</v>
      </c>
      <c r="F23" s="11">
        <f t="shared" si="5"/>
        <v>4291730</v>
      </c>
      <c r="G23" s="36" t="s">
        <v>10</v>
      </c>
      <c r="J23" s="68"/>
      <c r="K23" s="68"/>
    </row>
    <row r="24" spans="1:12" ht="15.75" thickBot="1" x14ac:dyDescent="0.3">
      <c r="A24" s="51" t="s">
        <v>93</v>
      </c>
      <c r="B24" s="52">
        <v>57.1</v>
      </c>
      <c r="C24" s="116">
        <v>82053</v>
      </c>
      <c r="D24" s="22">
        <f t="shared" si="4"/>
        <v>4685226.3</v>
      </c>
      <c r="E24" s="148">
        <v>83053</v>
      </c>
      <c r="F24" s="22">
        <f t="shared" si="5"/>
        <v>4742326.3</v>
      </c>
      <c r="G24" s="23" t="s">
        <v>10</v>
      </c>
      <c r="J24" s="68"/>
      <c r="K24" s="68"/>
    </row>
    <row r="26" spans="1:12" s="2" customFormat="1" ht="27.75" customHeight="1" thickBot="1" x14ac:dyDescent="0.35">
      <c r="A26" s="21" t="s">
        <v>87</v>
      </c>
      <c r="E26" s="3"/>
      <c r="G26" s="3"/>
      <c r="H26" s="3"/>
      <c r="I26" s="3"/>
      <c r="J26" s="3"/>
      <c r="K26" s="3"/>
      <c r="L26" s="3"/>
    </row>
    <row r="27" spans="1:12" ht="45" x14ac:dyDescent="0.25">
      <c r="A27" s="27" t="s">
        <v>0</v>
      </c>
      <c r="B27" s="28" t="s">
        <v>31</v>
      </c>
      <c r="C27" s="29" t="s">
        <v>32</v>
      </c>
      <c r="D27" s="30" t="s">
        <v>33</v>
      </c>
      <c r="E27" s="29" t="s">
        <v>34</v>
      </c>
      <c r="F27" s="29" t="s">
        <v>33</v>
      </c>
      <c r="G27" s="67" t="s">
        <v>35</v>
      </c>
      <c r="K27" s="16"/>
    </row>
    <row r="28" spans="1:12" x14ac:dyDescent="0.25">
      <c r="A28" s="40" t="s">
        <v>37</v>
      </c>
      <c r="B28" s="35">
        <v>38.25</v>
      </c>
      <c r="C28" s="143">
        <v>103244</v>
      </c>
      <c r="D28" s="11">
        <f>C28*B28</f>
        <v>3949083</v>
      </c>
      <c r="E28" s="147">
        <v>104304</v>
      </c>
      <c r="F28" s="11">
        <f>E28*B28</f>
        <v>3989628</v>
      </c>
      <c r="G28" s="36" t="s">
        <v>47</v>
      </c>
      <c r="I28" s="16"/>
      <c r="J28" s="16"/>
      <c r="K28" s="16"/>
      <c r="L28" s="16"/>
    </row>
    <row r="29" spans="1:12" x14ac:dyDescent="0.25">
      <c r="A29" s="40" t="s">
        <v>38</v>
      </c>
      <c r="B29" s="35">
        <v>43.2</v>
      </c>
      <c r="C29" s="143">
        <v>97414.000000000015</v>
      </c>
      <c r="D29" s="11">
        <f t="shared" ref="D29:D49" si="6">C29*B29</f>
        <v>4208284.8000000007</v>
      </c>
      <c r="E29" s="147">
        <v>98474.000000000015</v>
      </c>
      <c r="F29" s="11">
        <f t="shared" ref="F29:F49" si="7">E29*B29</f>
        <v>4254076.8000000007</v>
      </c>
      <c r="G29" s="36" t="s">
        <v>47</v>
      </c>
      <c r="J29" s="16"/>
    </row>
    <row r="30" spans="1:12" x14ac:dyDescent="0.25">
      <c r="A30" s="40" t="s">
        <v>38</v>
      </c>
      <c r="B30" s="35">
        <v>45.32</v>
      </c>
      <c r="C30" s="143">
        <v>96354</v>
      </c>
      <c r="D30" s="11">
        <f t="shared" si="6"/>
        <v>4366763.28</v>
      </c>
      <c r="E30" s="147">
        <v>97414.000000000015</v>
      </c>
      <c r="F30" s="11">
        <f t="shared" si="7"/>
        <v>4414802.4800000004</v>
      </c>
      <c r="G30" s="36" t="s">
        <v>47</v>
      </c>
      <c r="J30" s="16"/>
    </row>
    <row r="31" spans="1:12" x14ac:dyDescent="0.25">
      <c r="A31" s="40" t="s">
        <v>38</v>
      </c>
      <c r="B31" s="35">
        <v>48.45</v>
      </c>
      <c r="C31" s="143">
        <v>92949</v>
      </c>
      <c r="D31" s="11">
        <f t="shared" si="6"/>
        <v>4503379.05</v>
      </c>
      <c r="E31" s="147">
        <v>94009</v>
      </c>
      <c r="F31" s="11">
        <f t="shared" si="7"/>
        <v>4554736.05</v>
      </c>
      <c r="G31" s="36" t="s">
        <v>47</v>
      </c>
      <c r="J31" s="16"/>
    </row>
    <row r="32" spans="1:12" ht="15.75" thickBot="1" x14ac:dyDescent="0.3">
      <c r="A32" s="51" t="s">
        <v>38</v>
      </c>
      <c r="B32" s="52">
        <v>55.52</v>
      </c>
      <c r="C32" s="116">
        <v>86976</v>
      </c>
      <c r="D32" s="22">
        <f t="shared" si="6"/>
        <v>4828907.5200000005</v>
      </c>
      <c r="E32" s="148">
        <v>88036</v>
      </c>
      <c r="F32" s="22">
        <f t="shared" si="7"/>
        <v>4887758.7200000007</v>
      </c>
      <c r="G32" s="23" t="s">
        <v>47</v>
      </c>
      <c r="J32" s="16"/>
    </row>
    <row r="33" spans="1:10" x14ac:dyDescent="0.25">
      <c r="A33" s="47" t="s">
        <v>42</v>
      </c>
      <c r="B33" s="48">
        <v>18.95</v>
      </c>
      <c r="C33" s="144">
        <v>126564.00000000001</v>
      </c>
      <c r="D33" s="44">
        <f t="shared" si="6"/>
        <v>2398387.8000000003</v>
      </c>
      <c r="E33" s="144">
        <v>127624.00000000001</v>
      </c>
      <c r="F33" s="49">
        <f t="shared" si="7"/>
        <v>2418474.8000000003</v>
      </c>
      <c r="G33" s="50" t="s">
        <v>10</v>
      </c>
      <c r="J33" s="16"/>
    </row>
    <row r="34" spans="1:10" x14ac:dyDescent="0.25">
      <c r="A34" s="42" t="s">
        <v>42</v>
      </c>
      <c r="B34" s="43">
        <v>20.67</v>
      </c>
      <c r="C34" s="145">
        <v>123384</v>
      </c>
      <c r="D34" s="44">
        <f t="shared" si="6"/>
        <v>2550347.2800000003</v>
      </c>
      <c r="E34" s="145">
        <v>124443.99999999999</v>
      </c>
      <c r="F34" s="44">
        <f t="shared" si="7"/>
        <v>2572257.48</v>
      </c>
      <c r="G34" s="45" t="s">
        <v>10</v>
      </c>
      <c r="J34" s="16"/>
    </row>
    <row r="35" spans="1:10" x14ac:dyDescent="0.25">
      <c r="A35" s="37" t="s">
        <v>43</v>
      </c>
      <c r="B35" s="38">
        <v>34.630000000000003</v>
      </c>
      <c r="C35" s="115">
        <v>107170</v>
      </c>
      <c r="D35" s="11">
        <f t="shared" si="6"/>
        <v>3711297.1</v>
      </c>
      <c r="E35" s="146">
        <v>108230</v>
      </c>
      <c r="F35" s="11">
        <f t="shared" si="7"/>
        <v>3748004.9000000004</v>
      </c>
      <c r="G35" s="36" t="s">
        <v>10</v>
      </c>
      <c r="J35" s="16"/>
    </row>
    <row r="36" spans="1:10" x14ac:dyDescent="0.25">
      <c r="A36" s="40" t="s">
        <v>44</v>
      </c>
      <c r="B36" s="35">
        <v>38.25</v>
      </c>
      <c r="C36" s="143">
        <v>103244</v>
      </c>
      <c r="D36" s="11">
        <f t="shared" si="6"/>
        <v>3949083</v>
      </c>
      <c r="E36" s="147">
        <v>104304</v>
      </c>
      <c r="F36" s="11">
        <f t="shared" si="7"/>
        <v>3989628</v>
      </c>
      <c r="G36" s="36" t="s">
        <v>10</v>
      </c>
      <c r="J36" s="16"/>
    </row>
    <row r="37" spans="1:10" x14ac:dyDescent="0.25">
      <c r="A37" s="34" t="s">
        <v>43</v>
      </c>
      <c r="B37" s="35">
        <v>39</v>
      </c>
      <c r="C37" s="143">
        <v>103004</v>
      </c>
      <c r="D37" s="11">
        <f t="shared" si="6"/>
        <v>4017156</v>
      </c>
      <c r="E37" s="143">
        <v>104064</v>
      </c>
      <c r="F37" s="11">
        <f t="shared" si="7"/>
        <v>4058496</v>
      </c>
      <c r="G37" s="36" t="s">
        <v>10</v>
      </c>
      <c r="J37" s="16"/>
    </row>
    <row r="38" spans="1:10" x14ac:dyDescent="0.25">
      <c r="A38" s="37" t="s">
        <v>45</v>
      </c>
      <c r="B38" s="38">
        <v>40.89</v>
      </c>
      <c r="C38" s="115">
        <v>99534</v>
      </c>
      <c r="D38" s="39">
        <f t="shared" si="6"/>
        <v>4069945.2600000002</v>
      </c>
      <c r="E38" s="146">
        <v>100594</v>
      </c>
      <c r="F38" s="39">
        <f t="shared" si="7"/>
        <v>4113288.66</v>
      </c>
      <c r="G38" s="9" t="s">
        <v>10</v>
      </c>
      <c r="J38" s="16"/>
    </row>
    <row r="39" spans="1:10" x14ac:dyDescent="0.25">
      <c r="A39" s="40" t="s">
        <v>45</v>
      </c>
      <c r="B39" s="35">
        <v>43.2</v>
      </c>
      <c r="C39" s="143">
        <v>97414.000000000015</v>
      </c>
      <c r="D39" s="11">
        <f t="shared" si="6"/>
        <v>4208284.8000000007</v>
      </c>
      <c r="E39" s="147">
        <v>98474.000000000015</v>
      </c>
      <c r="F39" s="11">
        <f t="shared" si="7"/>
        <v>4254076.8000000007</v>
      </c>
      <c r="G39" s="36" t="s">
        <v>10</v>
      </c>
      <c r="J39" s="16"/>
    </row>
    <row r="40" spans="1:10" x14ac:dyDescent="0.25">
      <c r="A40" s="40" t="s">
        <v>45</v>
      </c>
      <c r="B40" s="35">
        <v>45.32</v>
      </c>
      <c r="C40" s="143">
        <v>96354</v>
      </c>
      <c r="D40" s="11">
        <f t="shared" si="6"/>
        <v>4366763.28</v>
      </c>
      <c r="E40" s="147">
        <v>97414.000000000015</v>
      </c>
      <c r="F40" s="11">
        <f t="shared" si="7"/>
        <v>4414802.4800000004</v>
      </c>
      <c r="G40" s="36" t="s">
        <v>10</v>
      </c>
      <c r="J40" s="16"/>
    </row>
    <row r="41" spans="1:10" x14ac:dyDescent="0.25">
      <c r="A41" s="40" t="s">
        <v>45</v>
      </c>
      <c r="B41" s="35">
        <v>48.45</v>
      </c>
      <c r="C41" s="143">
        <v>92949</v>
      </c>
      <c r="D41" s="11">
        <f t="shared" si="6"/>
        <v>4503379.05</v>
      </c>
      <c r="E41" s="147">
        <v>94009</v>
      </c>
      <c r="F41" s="11">
        <f t="shared" si="7"/>
        <v>4554736.05</v>
      </c>
      <c r="G41" s="36" t="s">
        <v>10</v>
      </c>
      <c r="J41" s="16"/>
    </row>
    <row r="42" spans="1:10" ht="15.75" thickBot="1" x14ac:dyDescent="0.3">
      <c r="A42" s="51" t="s">
        <v>45</v>
      </c>
      <c r="B42" s="52">
        <v>55.52</v>
      </c>
      <c r="C42" s="116">
        <v>86976</v>
      </c>
      <c r="D42" s="22">
        <f t="shared" si="6"/>
        <v>4828907.5200000005</v>
      </c>
      <c r="E42" s="148">
        <v>88036</v>
      </c>
      <c r="F42" s="22">
        <f t="shared" si="7"/>
        <v>4887758.7200000007</v>
      </c>
      <c r="G42" s="23" t="s">
        <v>10</v>
      </c>
      <c r="J42" s="16"/>
    </row>
    <row r="43" spans="1:10" x14ac:dyDescent="0.25">
      <c r="A43" s="47" t="s">
        <v>91</v>
      </c>
      <c r="B43" s="48">
        <v>17</v>
      </c>
      <c r="C43" s="144">
        <v>132500</v>
      </c>
      <c r="D43" s="49">
        <f t="shared" si="6"/>
        <v>2252500</v>
      </c>
      <c r="E43" s="144">
        <v>133560</v>
      </c>
      <c r="F43" s="49">
        <f t="shared" si="7"/>
        <v>2270520</v>
      </c>
      <c r="G43" s="50" t="s">
        <v>10</v>
      </c>
      <c r="J43" s="16"/>
    </row>
    <row r="44" spans="1:10" x14ac:dyDescent="0.25">
      <c r="A44" s="178" t="s">
        <v>91</v>
      </c>
      <c r="B44" s="43">
        <v>17.3</v>
      </c>
      <c r="C44" s="145">
        <v>132500</v>
      </c>
      <c r="D44" s="44">
        <f t="shared" si="6"/>
        <v>2292250</v>
      </c>
      <c r="E44" s="145">
        <v>133560</v>
      </c>
      <c r="F44" s="44">
        <f t="shared" si="7"/>
        <v>2310588</v>
      </c>
      <c r="G44" s="45" t="s">
        <v>10</v>
      </c>
      <c r="J44" s="16"/>
    </row>
    <row r="45" spans="1:10" x14ac:dyDescent="0.25">
      <c r="A45" s="177" t="s">
        <v>91</v>
      </c>
      <c r="B45" s="43">
        <v>20</v>
      </c>
      <c r="C45" s="145">
        <v>127200</v>
      </c>
      <c r="D45" s="44">
        <f t="shared" si="6"/>
        <v>2544000</v>
      </c>
      <c r="E45" s="145">
        <v>128260</v>
      </c>
      <c r="F45" s="44">
        <f t="shared" si="7"/>
        <v>2565200</v>
      </c>
      <c r="G45" s="45" t="s">
        <v>10</v>
      </c>
      <c r="J45" s="16"/>
    </row>
    <row r="46" spans="1:10" x14ac:dyDescent="0.25">
      <c r="A46" s="178" t="s">
        <v>91</v>
      </c>
      <c r="B46" s="43">
        <v>20.3</v>
      </c>
      <c r="C46" s="145">
        <v>127200</v>
      </c>
      <c r="D46" s="44">
        <f t="shared" si="6"/>
        <v>2582160</v>
      </c>
      <c r="E46" s="145">
        <v>128260</v>
      </c>
      <c r="F46" s="44">
        <f t="shared" si="7"/>
        <v>2603678</v>
      </c>
      <c r="G46" s="45" t="s">
        <v>10</v>
      </c>
      <c r="J46" s="16"/>
    </row>
    <row r="47" spans="1:10" x14ac:dyDescent="0.25">
      <c r="A47" s="40" t="s">
        <v>92</v>
      </c>
      <c r="B47" s="35">
        <v>42.1</v>
      </c>
      <c r="C47" s="143">
        <v>97414</v>
      </c>
      <c r="D47" s="11">
        <f t="shared" si="6"/>
        <v>4101129.4</v>
      </c>
      <c r="E47" s="147">
        <v>98474</v>
      </c>
      <c r="F47" s="11">
        <f t="shared" si="7"/>
        <v>4145755.4000000004</v>
      </c>
      <c r="G47" s="36" t="s">
        <v>10</v>
      </c>
      <c r="J47" s="16"/>
    </row>
    <row r="48" spans="1:10" x14ac:dyDescent="0.25">
      <c r="A48" s="37" t="s">
        <v>93</v>
      </c>
      <c r="B48" s="35">
        <v>46.7</v>
      </c>
      <c r="C48" s="143">
        <v>96353.999999999985</v>
      </c>
      <c r="D48" s="11">
        <f t="shared" si="6"/>
        <v>4499731.8</v>
      </c>
      <c r="E48" s="147">
        <v>97413.999999999985</v>
      </c>
      <c r="F48" s="11">
        <f t="shared" si="7"/>
        <v>4549233.8</v>
      </c>
      <c r="G48" s="36" t="s">
        <v>10</v>
      </c>
      <c r="J48" s="16"/>
    </row>
    <row r="49" spans="1:12" ht="15.75" thickBot="1" x14ac:dyDescent="0.3">
      <c r="A49" s="51" t="s">
        <v>93</v>
      </c>
      <c r="B49" s="52">
        <v>57.1</v>
      </c>
      <c r="C49" s="116">
        <v>86976</v>
      </c>
      <c r="D49" s="22">
        <f t="shared" si="6"/>
        <v>4966329.6000000006</v>
      </c>
      <c r="E49" s="148">
        <v>88036</v>
      </c>
      <c r="F49" s="22">
        <f t="shared" si="7"/>
        <v>5026855.6000000006</v>
      </c>
      <c r="G49" s="23" t="s">
        <v>10</v>
      </c>
      <c r="J49" s="16"/>
    </row>
    <row r="51" spans="1:12" ht="19.5" thickBot="1" x14ac:dyDescent="0.35">
      <c r="A51" s="21" t="s">
        <v>86</v>
      </c>
      <c r="B51" s="2"/>
      <c r="C51" s="2"/>
      <c r="D51" s="2"/>
      <c r="E51" s="3"/>
      <c r="F51" s="2"/>
      <c r="G51" s="3"/>
      <c r="H51" s="3"/>
      <c r="I51" s="3"/>
      <c r="J51" s="3"/>
      <c r="K51" s="3"/>
      <c r="L51" s="1"/>
    </row>
    <row r="52" spans="1:12" ht="45" x14ac:dyDescent="0.25">
      <c r="A52" s="27" t="s">
        <v>0</v>
      </c>
      <c r="B52" s="28" t="s">
        <v>31</v>
      </c>
      <c r="C52" s="29" t="s">
        <v>32</v>
      </c>
      <c r="D52" s="30" t="s">
        <v>33</v>
      </c>
      <c r="E52" s="29" t="s">
        <v>34</v>
      </c>
      <c r="F52" s="30" t="s">
        <v>33</v>
      </c>
      <c r="G52" s="31" t="s">
        <v>35</v>
      </c>
    </row>
    <row r="53" spans="1:12" x14ac:dyDescent="0.25">
      <c r="A53" s="40" t="s">
        <v>37</v>
      </c>
      <c r="B53" s="35">
        <v>38.25</v>
      </c>
      <c r="C53" s="143">
        <v>95452</v>
      </c>
      <c r="D53" s="11">
        <f>C53*B53</f>
        <v>3651039</v>
      </c>
      <c r="E53" s="147">
        <v>96432</v>
      </c>
      <c r="F53" s="11">
        <f>E53*B53</f>
        <v>3688524</v>
      </c>
      <c r="G53" s="36" t="s">
        <v>47</v>
      </c>
      <c r="I53" s="16"/>
      <c r="J53" s="16"/>
      <c r="K53" s="16"/>
    </row>
    <row r="54" spans="1:12" x14ac:dyDescent="0.25">
      <c r="A54" s="40" t="s">
        <v>38</v>
      </c>
      <c r="B54" s="35">
        <v>43.2</v>
      </c>
      <c r="C54" s="143">
        <v>90062</v>
      </c>
      <c r="D54" s="11">
        <f t="shared" ref="D54:D74" si="8">C54*B54</f>
        <v>3890678.4000000004</v>
      </c>
      <c r="E54" s="147">
        <v>91042</v>
      </c>
      <c r="F54" s="11">
        <f t="shared" ref="F54:F74" si="9">E54*B54</f>
        <v>3933014.4000000004</v>
      </c>
      <c r="G54" s="36" t="s">
        <v>47</v>
      </c>
      <c r="J54" s="16"/>
    </row>
    <row r="55" spans="1:12" x14ac:dyDescent="0.25">
      <c r="A55" s="40" t="s">
        <v>38</v>
      </c>
      <c r="B55" s="35">
        <v>45.32</v>
      </c>
      <c r="C55" s="143">
        <v>89082</v>
      </c>
      <c r="D55" s="11">
        <f t="shared" si="8"/>
        <v>4037196.24</v>
      </c>
      <c r="E55" s="147">
        <v>90062</v>
      </c>
      <c r="F55" s="11">
        <f t="shared" si="9"/>
        <v>4081609.84</v>
      </c>
      <c r="G55" s="36" t="s">
        <v>47</v>
      </c>
      <c r="J55" s="16"/>
    </row>
    <row r="56" spans="1:12" x14ac:dyDescent="0.25">
      <c r="A56" s="40" t="s">
        <v>38</v>
      </c>
      <c r="B56" s="35">
        <v>48.45</v>
      </c>
      <c r="C56" s="143">
        <v>85934</v>
      </c>
      <c r="D56" s="11">
        <f t="shared" si="8"/>
        <v>4163502.3000000003</v>
      </c>
      <c r="E56" s="147">
        <v>86914</v>
      </c>
      <c r="F56" s="11">
        <f t="shared" si="9"/>
        <v>4210983.3</v>
      </c>
      <c r="G56" s="36" t="s">
        <v>47</v>
      </c>
      <c r="J56" s="16"/>
    </row>
    <row r="57" spans="1:12" ht="15.75" thickBot="1" x14ac:dyDescent="0.3">
      <c r="A57" s="51" t="s">
        <v>38</v>
      </c>
      <c r="B57" s="52">
        <v>55.52</v>
      </c>
      <c r="C57" s="116">
        <v>80412</v>
      </c>
      <c r="D57" s="22">
        <f t="shared" si="8"/>
        <v>4464474.24</v>
      </c>
      <c r="E57" s="148">
        <v>81392</v>
      </c>
      <c r="F57" s="22">
        <f t="shared" si="9"/>
        <v>4518883.84</v>
      </c>
      <c r="G57" s="23" t="s">
        <v>47</v>
      </c>
      <c r="J57" s="16"/>
    </row>
    <row r="58" spans="1:12" x14ac:dyDescent="0.25">
      <c r="A58" s="47" t="s">
        <v>42</v>
      </c>
      <c r="B58" s="48">
        <v>18.95</v>
      </c>
      <c r="C58" s="144">
        <v>117012</v>
      </c>
      <c r="D58" s="44">
        <f t="shared" si="8"/>
        <v>2217377.4</v>
      </c>
      <c r="E58" s="144">
        <v>117992</v>
      </c>
      <c r="F58" s="49">
        <f t="shared" si="9"/>
        <v>2235948.4</v>
      </c>
      <c r="G58" s="50" t="s">
        <v>10</v>
      </c>
      <c r="J58" s="16"/>
    </row>
    <row r="59" spans="1:12" x14ac:dyDescent="0.25">
      <c r="A59" s="42" t="s">
        <v>42</v>
      </c>
      <c r="B59" s="43">
        <v>20.67</v>
      </c>
      <c r="C59" s="145">
        <v>114071.99999999999</v>
      </c>
      <c r="D59" s="44">
        <f t="shared" si="8"/>
        <v>2357868.2399999998</v>
      </c>
      <c r="E59" s="145">
        <v>115051.99999999999</v>
      </c>
      <c r="F59" s="44">
        <f t="shared" si="9"/>
        <v>2378124.84</v>
      </c>
      <c r="G59" s="45" t="s">
        <v>10</v>
      </c>
      <c r="J59" s="16"/>
    </row>
    <row r="60" spans="1:12" x14ac:dyDescent="0.25">
      <c r="A60" s="37" t="s">
        <v>43</v>
      </c>
      <c r="B60" s="38">
        <v>34.630000000000003</v>
      </c>
      <c r="C60" s="115">
        <v>99082</v>
      </c>
      <c r="D60" s="11">
        <f t="shared" si="8"/>
        <v>3431209.66</v>
      </c>
      <c r="E60" s="146">
        <v>100062</v>
      </c>
      <c r="F60" s="11">
        <f t="shared" si="9"/>
        <v>3465147.06</v>
      </c>
      <c r="G60" s="36" t="s">
        <v>10</v>
      </c>
      <c r="J60" s="16"/>
    </row>
    <row r="61" spans="1:12" x14ac:dyDescent="0.25">
      <c r="A61" s="40" t="s">
        <v>44</v>
      </c>
      <c r="B61" s="35">
        <v>38.25</v>
      </c>
      <c r="C61" s="143">
        <v>95452</v>
      </c>
      <c r="D61" s="11">
        <f t="shared" si="8"/>
        <v>3651039</v>
      </c>
      <c r="E61" s="147">
        <v>96432</v>
      </c>
      <c r="F61" s="11">
        <f t="shared" si="9"/>
        <v>3688524</v>
      </c>
      <c r="G61" s="36" t="s">
        <v>10</v>
      </c>
      <c r="J61" s="16"/>
    </row>
    <row r="62" spans="1:12" x14ac:dyDescent="0.25">
      <c r="A62" s="34" t="s">
        <v>43</v>
      </c>
      <c r="B62" s="35">
        <v>39</v>
      </c>
      <c r="C62" s="143">
        <v>95231</v>
      </c>
      <c r="D62" s="11">
        <f t="shared" si="8"/>
        <v>3714009</v>
      </c>
      <c r="E62" s="143">
        <v>96211</v>
      </c>
      <c r="F62" s="11">
        <f t="shared" si="9"/>
        <v>3752229</v>
      </c>
      <c r="G62" s="36" t="s">
        <v>10</v>
      </c>
      <c r="J62" s="16"/>
    </row>
    <row r="63" spans="1:12" x14ac:dyDescent="0.25">
      <c r="A63" s="37" t="s">
        <v>45</v>
      </c>
      <c r="B63" s="38">
        <v>40.89</v>
      </c>
      <c r="C63" s="115">
        <v>92022</v>
      </c>
      <c r="D63" s="39">
        <f t="shared" si="8"/>
        <v>3762779.58</v>
      </c>
      <c r="E63" s="146">
        <v>93002</v>
      </c>
      <c r="F63" s="39">
        <f t="shared" si="9"/>
        <v>3802851.7800000003</v>
      </c>
      <c r="G63" s="9" t="s">
        <v>10</v>
      </c>
      <c r="J63" s="16"/>
    </row>
    <row r="64" spans="1:12" x14ac:dyDescent="0.25">
      <c r="A64" s="40" t="s">
        <v>45</v>
      </c>
      <c r="B64" s="35">
        <v>43.2</v>
      </c>
      <c r="C64" s="143">
        <v>90062</v>
      </c>
      <c r="D64" s="11">
        <f t="shared" si="8"/>
        <v>3890678.4000000004</v>
      </c>
      <c r="E64" s="147">
        <v>91042</v>
      </c>
      <c r="F64" s="11">
        <f t="shared" si="9"/>
        <v>3933014.4000000004</v>
      </c>
      <c r="G64" s="36" t="s">
        <v>10</v>
      </c>
      <c r="J64" s="16"/>
    </row>
    <row r="65" spans="1:10" x14ac:dyDescent="0.25">
      <c r="A65" s="40" t="s">
        <v>45</v>
      </c>
      <c r="B65" s="35">
        <v>45.32</v>
      </c>
      <c r="C65" s="143">
        <v>89082</v>
      </c>
      <c r="D65" s="11">
        <f t="shared" si="8"/>
        <v>4037196.24</v>
      </c>
      <c r="E65" s="147">
        <v>90062</v>
      </c>
      <c r="F65" s="11">
        <f t="shared" si="9"/>
        <v>4081609.84</v>
      </c>
      <c r="G65" s="36" t="s">
        <v>10</v>
      </c>
      <c r="J65" s="16"/>
    </row>
    <row r="66" spans="1:10" x14ac:dyDescent="0.25">
      <c r="A66" s="40" t="s">
        <v>45</v>
      </c>
      <c r="B66" s="35">
        <v>48.45</v>
      </c>
      <c r="C66" s="143">
        <v>85934</v>
      </c>
      <c r="D66" s="11">
        <f t="shared" si="8"/>
        <v>4163502.3000000003</v>
      </c>
      <c r="E66" s="147">
        <v>86914</v>
      </c>
      <c r="F66" s="11">
        <f t="shared" si="9"/>
        <v>4210983.3</v>
      </c>
      <c r="G66" s="36" t="s">
        <v>10</v>
      </c>
      <c r="J66" s="16"/>
    </row>
    <row r="67" spans="1:10" ht="15.75" thickBot="1" x14ac:dyDescent="0.3">
      <c r="A67" s="51" t="s">
        <v>45</v>
      </c>
      <c r="B67" s="52">
        <v>55.52</v>
      </c>
      <c r="C67" s="116">
        <v>80412</v>
      </c>
      <c r="D67" s="22">
        <f t="shared" si="8"/>
        <v>4464474.24</v>
      </c>
      <c r="E67" s="148">
        <v>81392</v>
      </c>
      <c r="F67" s="22">
        <f t="shared" si="9"/>
        <v>4518883.84</v>
      </c>
      <c r="G67" s="23" t="s">
        <v>10</v>
      </c>
      <c r="J67" s="16"/>
    </row>
    <row r="68" spans="1:10" x14ac:dyDescent="0.25">
      <c r="A68" s="47" t="s">
        <v>91</v>
      </c>
      <c r="B68" s="48">
        <v>17</v>
      </c>
      <c r="C68" s="144">
        <v>122500</v>
      </c>
      <c r="D68" s="49">
        <f t="shared" si="8"/>
        <v>2082500</v>
      </c>
      <c r="E68" s="144">
        <v>123480</v>
      </c>
      <c r="F68" s="49">
        <f t="shared" si="9"/>
        <v>2099160</v>
      </c>
      <c r="G68" s="50" t="s">
        <v>10</v>
      </c>
      <c r="J68" s="16"/>
    </row>
    <row r="69" spans="1:10" x14ac:dyDescent="0.25">
      <c r="A69" s="178" t="s">
        <v>91</v>
      </c>
      <c r="B69" s="43">
        <v>17.3</v>
      </c>
      <c r="C69" s="145">
        <v>122500</v>
      </c>
      <c r="D69" s="44">
        <f t="shared" si="8"/>
        <v>2119250</v>
      </c>
      <c r="E69" s="145">
        <v>123480</v>
      </c>
      <c r="F69" s="44">
        <f t="shared" si="9"/>
        <v>2136204</v>
      </c>
      <c r="G69" s="45" t="s">
        <v>10</v>
      </c>
      <c r="J69" s="16"/>
    </row>
    <row r="70" spans="1:10" x14ac:dyDescent="0.25">
      <c r="A70" s="177" t="s">
        <v>91</v>
      </c>
      <c r="B70" s="43">
        <v>20</v>
      </c>
      <c r="C70" s="145">
        <v>117600</v>
      </c>
      <c r="D70" s="44">
        <f t="shared" si="8"/>
        <v>2352000</v>
      </c>
      <c r="E70" s="145">
        <v>118580</v>
      </c>
      <c r="F70" s="44">
        <f t="shared" si="9"/>
        <v>2371600</v>
      </c>
      <c r="G70" s="45" t="s">
        <v>10</v>
      </c>
      <c r="J70" s="16"/>
    </row>
    <row r="71" spans="1:10" x14ac:dyDescent="0.25">
      <c r="A71" s="178" t="s">
        <v>91</v>
      </c>
      <c r="B71" s="43">
        <v>20.3</v>
      </c>
      <c r="C71" s="145">
        <v>117600</v>
      </c>
      <c r="D71" s="44">
        <f t="shared" si="8"/>
        <v>2387280</v>
      </c>
      <c r="E71" s="145">
        <v>118580</v>
      </c>
      <c r="F71" s="44">
        <f t="shared" si="9"/>
        <v>2407174</v>
      </c>
      <c r="G71" s="45" t="s">
        <v>10</v>
      </c>
      <c r="J71" s="16"/>
    </row>
    <row r="72" spans="1:10" x14ac:dyDescent="0.25">
      <c r="A72" s="40" t="s">
        <v>92</v>
      </c>
      <c r="B72" s="35">
        <v>42.1</v>
      </c>
      <c r="C72" s="143">
        <v>90061.999999999985</v>
      </c>
      <c r="D72" s="11">
        <f t="shared" si="8"/>
        <v>3791610.1999999997</v>
      </c>
      <c r="E72" s="147">
        <v>91041.999999999985</v>
      </c>
      <c r="F72" s="11">
        <f t="shared" si="9"/>
        <v>3832868.1999999997</v>
      </c>
      <c r="G72" s="36" t="s">
        <v>10</v>
      </c>
      <c r="J72" s="16"/>
    </row>
    <row r="73" spans="1:10" x14ac:dyDescent="0.25">
      <c r="A73" s="37" t="s">
        <v>93</v>
      </c>
      <c r="B73" s="35">
        <v>46.7</v>
      </c>
      <c r="C73" s="143">
        <v>89081.999999999985</v>
      </c>
      <c r="D73" s="11">
        <f t="shared" si="8"/>
        <v>4160129.3999999994</v>
      </c>
      <c r="E73" s="147">
        <v>90062</v>
      </c>
      <c r="F73" s="11">
        <f t="shared" si="9"/>
        <v>4205895.4000000004</v>
      </c>
      <c r="G73" s="36" t="s">
        <v>10</v>
      </c>
      <c r="J73" s="16"/>
    </row>
    <row r="74" spans="1:10" ht="15.75" thickBot="1" x14ac:dyDescent="0.3">
      <c r="A74" s="51" t="s">
        <v>93</v>
      </c>
      <c r="B74" s="52">
        <v>57.1</v>
      </c>
      <c r="C74" s="116">
        <v>80412</v>
      </c>
      <c r="D74" s="22">
        <f t="shared" si="8"/>
        <v>4591525.2</v>
      </c>
      <c r="E74" s="148">
        <v>81392</v>
      </c>
      <c r="F74" s="22">
        <f t="shared" si="9"/>
        <v>4647483.2</v>
      </c>
      <c r="G74" s="23" t="s">
        <v>10</v>
      </c>
      <c r="J74" s="16"/>
    </row>
  </sheetData>
  <pageMargins left="0.51181102362204722" right="0.11811023622047245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19" sqref="H19"/>
    </sheetView>
  </sheetViews>
  <sheetFormatPr defaultRowHeight="15" x14ac:dyDescent="0.25"/>
  <cols>
    <col min="1" max="1" width="22.85546875" customWidth="1"/>
    <col min="2" max="2" width="10.42578125" customWidth="1"/>
    <col min="3" max="3" width="14.42578125" customWidth="1"/>
    <col min="4" max="4" width="16" customWidth="1"/>
    <col min="5" max="5" width="17.7109375" customWidth="1"/>
    <col min="6" max="6" width="19" customWidth="1"/>
    <col min="7" max="7" width="21.7109375" customWidth="1"/>
    <col min="8" max="8" width="28.5703125" customWidth="1"/>
    <col min="13" max="13" width="9.140625" customWidth="1"/>
  </cols>
  <sheetData>
    <row r="1" spans="1:8" ht="19.5" thickBot="1" x14ac:dyDescent="0.35">
      <c r="A1" s="10" t="s">
        <v>88</v>
      </c>
    </row>
    <row r="2" spans="1:8" s="77" customFormat="1" ht="99" customHeight="1" x14ac:dyDescent="0.25">
      <c r="A2" s="76" t="s">
        <v>0</v>
      </c>
      <c r="B2" s="29" t="s">
        <v>1</v>
      </c>
      <c r="C2" s="29" t="s">
        <v>32</v>
      </c>
      <c r="D2" s="30" t="s">
        <v>52</v>
      </c>
      <c r="E2" s="30" t="s">
        <v>53</v>
      </c>
      <c r="F2" s="30" t="s">
        <v>54</v>
      </c>
      <c r="G2" s="30" t="s">
        <v>35</v>
      </c>
      <c r="H2" s="31" t="s">
        <v>50</v>
      </c>
    </row>
    <row r="3" spans="1:8" x14ac:dyDescent="0.25">
      <c r="A3" s="70" t="s">
        <v>49</v>
      </c>
      <c r="B3" s="69">
        <v>45.32</v>
      </c>
      <c r="C3" s="149">
        <v>90900</v>
      </c>
      <c r="D3" s="74">
        <f t="shared" ref="D3" si="0">C3*B3</f>
        <v>4119588</v>
      </c>
      <c r="E3" s="78">
        <f>D3*106%</f>
        <v>4366763.28</v>
      </c>
      <c r="F3" s="78">
        <f>D3*98%</f>
        <v>4037196.2399999998</v>
      </c>
      <c r="G3" s="75" t="s">
        <v>10</v>
      </c>
      <c r="H3" s="71" t="s">
        <v>48</v>
      </c>
    </row>
    <row r="7" spans="1:8" x14ac:dyDescent="0.25">
      <c r="D7" s="16"/>
      <c r="F7" s="16"/>
    </row>
    <row r="8" spans="1:8" x14ac:dyDescent="0.25">
      <c r="D8" s="16"/>
      <c r="F8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Кольцово</vt:lpstr>
      <vt:lpstr>ЖК Волга Лайф</vt:lpstr>
      <vt:lpstr>ЖК Лесная Мелодия 3</vt:lpstr>
      <vt:lpstr>ЖК Медовый</vt:lpstr>
      <vt:lpstr>ПИФ МЕдовый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2024-05-20T08:12:38Z</cp:lastPrinted>
  <dcterms:created xsi:type="dcterms:W3CDTF">2019-02-27T13:48:07Z</dcterms:created>
  <dcterms:modified xsi:type="dcterms:W3CDTF">2024-05-31T10:30:35Z</dcterms:modified>
</cp:coreProperties>
</file>